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vi\Downloads\"/>
    </mc:Choice>
  </mc:AlternateContent>
  <xr:revisionPtr revIDLastSave="0" documentId="8_{7FB1B8E0-D0F8-4C9A-9063-13D9B0CAFA7A}" xr6:coauthVersionLast="47" xr6:coauthVersionMax="47" xr10:uidLastSave="{00000000-0000-0000-0000-000000000000}"/>
  <bookViews>
    <workbookView xWindow="936" yWindow="0" windowWidth="22104" windowHeight="12960" xr2:uid="{00000000-000D-0000-FFFF-FFFF00000000}"/>
  </bookViews>
  <sheets>
    <sheet name="2023" sheetId="4" r:id="rId1"/>
    <sheet name="Форма заказа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5" l="1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K80" i="5"/>
  <c r="F81" i="5"/>
  <c r="G81" i="5"/>
  <c r="F82" i="5"/>
  <c r="G82" i="5"/>
  <c r="F83" i="5"/>
  <c r="G83" i="5"/>
  <c r="F84" i="5"/>
  <c r="G84" i="5"/>
  <c r="K84" i="5"/>
  <c r="F85" i="5"/>
  <c r="G85" i="5"/>
  <c r="F72" i="5"/>
  <c r="G72" i="5"/>
  <c r="J80" i="5"/>
  <c r="J84" i="5"/>
  <c r="I84" i="5"/>
  <c r="K83" i="5"/>
  <c r="J83" i="5"/>
  <c r="I83" i="5"/>
  <c r="I80" i="5"/>
  <c r="F24" i="4"/>
  <c r="G24" i="4"/>
  <c r="F25" i="4"/>
  <c r="G25" i="4"/>
  <c r="F26" i="4"/>
  <c r="G26" i="4"/>
  <c r="F27" i="4"/>
  <c r="G27" i="4"/>
  <c r="F23" i="4"/>
  <c r="G23" i="4"/>
  <c r="I64" i="5"/>
  <c r="G64" i="5"/>
  <c r="K64" i="5"/>
  <c r="F64" i="5"/>
  <c r="J64" i="5"/>
  <c r="I58" i="5"/>
  <c r="G58" i="5"/>
  <c r="K58" i="5"/>
  <c r="F58" i="5"/>
  <c r="J58" i="5"/>
  <c r="G15" i="4"/>
  <c r="F15" i="4"/>
  <c r="I39" i="5"/>
  <c r="G39" i="5"/>
  <c r="K39" i="5"/>
  <c r="F39" i="5"/>
  <c r="J39" i="5"/>
  <c r="I38" i="5"/>
  <c r="G38" i="5"/>
  <c r="K38" i="5"/>
  <c r="F38" i="5"/>
  <c r="J38" i="5"/>
  <c r="I37" i="5"/>
  <c r="G37" i="5"/>
  <c r="K37" i="5"/>
  <c r="F37" i="5"/>
  <c r="J37" i="5"/>
  <c r="I36" i="5"/>
  <c r="G36" i="5"/>
  <c r="K36" i="5"/>
  <c r="F36" i="5"/>
  <c r="J36" i="5"/>
  <c r="I35" i="5"/>
  <c r="G35" i="5"/>
  <c r="K35" i="5"/>
  <c r="F35" i="5"/>
  <c r="J35" i="5"/>
  <c r="I34" i="5"/>
  <c r="G34" i="5"/>
  <c r="K34" i="5"/>
  <c r="F34" i="5"/>
  <c r="J34" i="5"/>
  <c r="I33" i="5"/>
  <c r="G33" i="5"/>
  <c r="K33" i="5"/>
  <c r="F33" i="5"/>
  <c r="J33" i="5"/>
  <c r="I32" i="5"/>
  <c r="G32" i="5"/>
  <c r="K32" i="5"/>
  <c r="F32" i="5"/>
  <c r="J32" i="5"/>
  <c r="I31" i="5"/>
  <c r="G31" i="5"/>
  <c r="K31" i="5"/>
  <c r="F31" i="5"/>
  <c r="J31" i="5"/>
  <c r="I30" i="5"/>
  <c r="G30" i="5"/>
  <c r="K30" i="5"/>
  <c r="F30" i="5"/>
  <c r="J30" i="5"/>
  <c r="I29" i="5"/>
  <c r="G29" i="5"/>
  <c r="K29" i="5"/>
  <c r="F29" i="5"/>
  <c r="J29" i="5"/>
  <c r="I28" i="5"/>
  <c r="G28" i="5"/>
  <c r="K28" i="5"/>
  <c r="F28" i="5"/>
  <c r="J28" i="5"/>
  <c r="I27" i="5"/>
  <c r="G27" i="5"/>
  <c r="K27" i="5"/>
  <c r="F27" i="5"/>
  <c r="J27" i="5"/>
  <c r="I26" i="5"/>
  <c r="G26" i="5"/>
  <c r="K26" i="5"/>
  <c r="F26" i="5"/>
  <c r="J26" i="5"/>
  <c r="I5" i="5"/>
  <c r="G5" i="5"/>
  <c r="K5" i="5"/>
  <c r="F5" i="5"/>
  <c r="J5" i="5"/>
  <c r="I4" i="5"/>
  <c r="G4" i="5"/>
  <c r="K4" i="5"/>
  <c r="F4" i="5"/>
  <c r="J4" i="5"/>
  <c r="I6" i="5"/>
  <c r="G6" i="5"/>
  <c r="K6" i="5"/>
  <c r="F6" i="5"/>
  <c r="J6" i="5"/>
  <c r="K81" i="5"/>
  <c r="J81" i="5"/>
  <c r="I81" i="5"/>
  <c r="K72" i="5"/>
  <c r="K73" i="5"/>
  <c r="K74" i="5"/>
  <c r="K75" i="5"/>
  <c r="K76" i="5"/>
  <c r="K77" i="5"/>
  <c r="K78" i="5"/>
  <c r="K79" i="5"/>
  <c r="K82" i="5"/>
  <c r="K85" i="5"/>
  <c r="K86" i="5"/>
  <c r="J72" i="5"/>
  <c r="J73" i="5"/>
  <c r="J74" i="5"/>
  <c r="J75" i="5"/>
  <c r="J76" i="5"/>
  <c r="J77" i="5"/>
  <c r="J78" i="5"/>
  <c r="J79" i="5"/>
  <c r="J82" i="5"/>
  <c r="J85" i="5"/>
  <c r="J86" i="5"/>
  <c r="I3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9" i="5"/>
  <c r="I60" i="5"/>
  <c r="I61" i="5"/>
  <c r="I62" i="5"/>
  <c r="I63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2" i="5"/>
  <c r="I85" i="5"/>
  <c r="I86" i="5"/>
  <c r="I2" i="5"/>
  <c r="G71" i="5"/>
  <c r="K71" i="5"/>
  <c r="F71" i="5"/>
  <c r="J71" i="5"/>
  <c r="G70" i="5"/>
  <c r="K70" i="5"/>
  <c r="F70" i="5"/>
  <c r="J70" i="5"/>
  <c r="G69" i="5"/>
  <c r="K69" i="5"/>
  <c r="F69" i="5"/>
  <c r="J69" i="5"/>
  <c r="G68" i="5"/>
  <c r="K68" i="5"/>
  <c r="F68" i="5"/>
  <c r="J68" i="5"/>
  <c r="G67" i="5"/>
  <c r="K67" i="5"/>
  <c r="F67" i="5"/>
  <c r="J67" i="5"/>
  <c r="G66" i="5"/>
  <c r="K66" i="5"/>
  <c r="F66" i="5"/>
  <c r="J66" i="5"/>
  <c r="G65" i="5"/>
  <c r="K65" i="5"/>
  <c r="F65" i="5"/>
  <c r="J65" i="5"/>
  <c r="G63" i="5"/>
  <c r="K63" i="5"/>
  <c r="F63" i="5"/>
  <c r="J63" i="5"/>
  <c r="G62" i="5"/>
  <c r="K62" i="5"/>
  <c r="F62" i="5"/>
  <c r="J62" i="5"/>
  <c r="G61" i="5"/>
  <c r="K61" i="5"/>
  <c r="F61" i="5"/>
  <c r="J61" i="5"/>
  <c r="G60" i="5"/>
  <c r="K60" i="5"/>
  <c r="F60" i="5"/>
  <c r="J60" i="5"/>
  <c r="G59" i="5"/>
  <c r="K59" i="5"/>
  <c r="F59" i="5"/>
  <c r="J59" i="5"/>
  <c r="G57" i="5"/>
  <c r="K57" i="5"/>
  <c r="F57" i="5"/>
  <c r="J57" i="5"/>
  <c r="G56" i="5"/>
  <c r="K56" i="5"/>
  <c r="F56" i="5"/>
  <c r="J56" i="5"/>
  <c r="G55" i="5"/>
  <c r="K55" i="5"/>
  <c r="F55" i="5"/>
  <c r="J55" i="5"/>
  <c r="G54" i="5"/>
  <c r="K54" i="5"/>
  <c r="F54" i="5"/>
  <c r="J54" i="5"/>
  <c r="G53" i="5"/>
  <c r="K53" i="5"/>
  <c r="F53" i="5"/>
  <c r="J53" i="5"/>
  <c r="G52" i="5"/>
  <c r="K52" i="5"/>
  <c r="F52" i="5"/>
  <c r="J52" i="5"/>
  <c r="G51" i="5"/>
  <c r="K51" i="5"/>
  <c r="F51" i="5"/>
  <c r="J51" i="5"/>
  <c r="G50" i="5"/>
  <c r="K50" i="5"/>
  <c r="F50" i="5"/>
  <c r="J50" i="5"/>
  <c r="G49" i="5"/>
  <c r="K49" i="5"/>
  <c r="F49" i="5"/>
  <c r="J49" i="5"/>
  <c r="G48" i="5"/>
  <c r="K48" i="5"/>
  <c r="F48" i="5"/>
  <c r="J48" i="5"/>
  <c r="G47" i="5"/>
  <c r="K47" i="5"/>
  <c r="F47" i="5"/>
  <c r="J47" i="5"/>
  <c r="G46" i="5"/>
  <c r="K46" i="5"/>
  <c r="F46" i="5"/>
  <c r="J46" i="5"/>
  <c r="G45" i="5"/>
  <c r="K45" i="5"/>
  <c r="F45" i="5"/>
  <c r="J45" i="5"/>
  <c r="G44" i="5"/>
  <c r="K44" i="5"/>
  <c r="F44" i="5"/>
  <c r="J44" i="5"/>
  <c r="G43" i="5"/>
  <c r="K43" i="5"/>
  <c r="F43" i="5"/>
  <c r="J43" i="5"/>
  <c r="G42" i="5"/>
  <c r="K42" i="5"/>
  <c r="F42" i="5"/>
  <c r="J42" i="5"/>
  <c r="G41" i="5"/>
  <c r="K41" i="5"/>
  <c r="F41" i="5"/>
  <c r="J41" i="5"/>
  <c r="G40" i="5"/>
  <c r="K40" i="5"/>
  <c r="F40" i="5"/>
  <c r="J40" i="5"/>
  <c r="G21" i="5"/>
  <c r="K21" i="5"/>
  <c r="F21" i="5"/>
  <c r="J21" i="5"/>
  <c r="G25" i="5"/>
  <c r="K25" i="5"/>
  <c r="F25" i="5"/>
  <c r="J25" i="5"/>
  <c r="G24" i="5"/>
  <c r="K24" i="5"/>
  <c r="F24" i="5"/>
  <c r="J24" i="5"/>
  <c r="G17" i="5"/>
  <c r="K17" i="5"/>
  <c r="F17" i="5"/>
  <c r="J17" i="5"/>
  <c r="G16" i="5"/>
  <c r="K16" i="5"/>
  <c r="F16" i="5"/>
  <c r="J16" i="5"/>
  <c r="G13" i="5"/>
  <c r="K13" i="5"/>
  <c r="F13" i="5"/>
  <c r="J13" i="5"/>
  <c r="G15" i="5"/>
  <c r="K15" i="5"/>
  <c r="F15" i="5"/>
  <c r="J15" i="5"/>
  <c r="G18" i="5"/>
  <c r="K18" i="5"/>
  <c r="F18" i="5"/>
  <c r="J18" i="5"/>
  <c r="G22" i="5"/>
  <c r="K22" i="5"/>
  <c r="F22" i="5"/>
  <c r="J22" i="5"/>
  <c r="G20" i="5"/>
  <c r="K20" i="5"/>
  <c r="F20" i="5"/>
  <c r="J20" i="5"/>
  <c r="G19" i="5"/>
  <c r="K19" i="5"/>
  <c r="F19" i="5"/>
  <c r="J19" i="5"/>
  <c r="G14" i="5"/>
  <c r="K14" i="5"/>
  <c r="F14" i="5"/>
  <c r="J14" i="5"/>
  <c r="G23" i="5"/>
  <c r="K23" i="5"/>
  <c r="F23" i="5"/>
  <c r="J23" i="5"/>
  <c r="G12" i="5"/>
  <c r="K12" i="5"/>
  <c r="F12" i="5"/>
  <c r="J12" i="5"/>
  <c r="G11" i="5"/>
  <c r="K11" i="5"/>
  <c r="F11" i="5"/>
  <c r="J11" i="5"/>
  <c r="G10" i="5"/>
  <c r="K10" i="5"/>
  <c r="F10" i="5"/>
  <c r="J10" i="5"/>
  <c r="G9" i="5"/>
  <c r="K9" i="5"/>
  <c r="F9" i="5"/>
  <c r="J9" i="5"/>
  <c r="G8" i="5"/>
  <c r="K8" i="5"/>
  <c r="F8" i="5"/>
  <c r="J8" i="5"/>
  <c r="G7" i="5"/>
  <c r="K7" i="5"/>
  <c r="F7" i="5"/>
  <c r="J7" i="5"/>
  <c r="G3" i="5"/>
  <c r="K3" i="5"/>
  <c r="F3" i="5"/>
  <c r="J3" i="5"/>
  <c r="G12" i="4"/>
  <c r="G13" i="4"/>
  <c r="G14" i="4"/>
  <c r="G16" i="4"/>
  <c r="G17" i="4"/>
  <c r="G18" i="4"/>
  <c r="G19" i="4"/>
  <c r="G20" i="4"/>
  <c r="G21" i="4"/>
  <c r="F12" i="4"/>
  <c r="F13" i="4"/>
  <c r="F14" i="4"/>
  <c r="F16" i="4"/>
  <c r="F17" i="4"/>
  <c r="F18" i="4"/>
  <c r="F19" i="4"/>
  <c r="F20" i="4"/>
  <c r="F21" i="4"/>
  <c r="G11" i="4"/>
  <c r="F11" i="4"/>
  <c r="G5" i="4"/>
  <c r="G7" i="4"/>
  <c r="G8" i="4"/>
  <c r="F5" i="4"/>
  <c r="F7" i="4"/>
  <c r="F8" i="4"/>
  <c r="J2" i="5"/>
  <c r="K2" i="5"/>
</calcChain>
</file>

<file path=xl/sharedStrings.xml><?xml version="1.0" encoding="utf-8"?>
<sst xmlns="http://schemas.openxmlformats.org/spreadsheetml/2006/main" count="431" uniqueCount="148">
  <si>
    <t>Наименование</t>
  </si>
  <si>
    <t>ЗКС</t>
  </si>
  <si>
    <t>Жимолость</t>
  </si>
  <si>
    <t>Возраст</t>
  </si>
  <si>
    <t>Корневая система</t>
  </si>
  <si>
    <t>от 30 тыс. руб</t>
  </si>
  <si>
    <t>от 60 тыс. руб</t>
  </si>
  <si>
    <t>от 100 тыс. руб</t>
  </si>
  <si>
    <t>Яблоня</t>
  </si>
  <si>
    <t>Сорт</t>
  </si>
  <si>
    <t>Рябина</t>
  </si>
  <si>
    <t>Калина сортовая</t>
  </si>
  <si>
    <t>ЗКС С3</t>
  </si>
  <si>
    <t>Малина</t>
  </si>
  <si>
    <t>Смородина чёрная</t>
  </si>
  <si>
    <t>Арония черноплодная</t>
  </si>
  <si>
    <t xml:space="preserve">3-х летка </t>
  </si>
  <si>
    <t>Ирга</t>
  </si>
  <si>
    <t xml:space="preserve">Груша </t>
  </si>
  <si>
    <t>Ежевика</t>
  </si>
  <si>
    <t>Земляника садовая</t>
  </si>
  <si>
    <t>кассета 0,24 л</t>
  </si>
  <si>
    <t>раннего срока созревания</t>
  </si>
  <si>
    <t>среднего срока созревания</t>
  </si>
  <si>
    <t>позднего срока созревания</t>
  </si>
  <si>
    <r>
      <t xml:space="preserve">среднепозднего </t>
    </r>
    <r>
      <rPr>
        <sz val="8"/>
        <rFont val="Calibri"/>
        <family val="2"/>
        <charset val="204"/>
        <scheme val="minor"/>
      </rPr>
      <t>срока созревания</t>
    </r>
  </si>
  <si>
    <t>Крыжовник</t>
  </si>
  <si>
    <t>Виноград</t>
  </si>
  <si>
    <t>3-х летка</t>
  </si>
  <si>
    <t>Плодовые деревья</t>
  </si>
  <si>
    <t>Плодовые кустарники</t>
  </si>
  <si>
    <t>Утверждаю</t>
  </si>
  <si>
    <t>Генеральный директор</t>
  </si>
  <si>
    <t>Королькова А.Н.</t>
  </si>
  <si>
    <t>ООО «ПР «Мелисса»</t>
  </si>
  <si>
    <t>Наличие товара уточняйте у менеджера</t>
  </si>
  <si>
    <t>ЗКС С1,1</t>
  </si>
  <si>
    <t>ремонтантная</t>
  </si>
  <si>
    <t xml:space="preserve">  +7 962 923 26 52 Марина</t>
  </si>
  <si>
    <t>Герда, Голубое веретено, Золушка, Морена</t>
  </si>
  <si>
    <t>Белорусский красный, Малахит, Финик</t>
  </si>
  <si>
    <t>Ольхолистная, Круглолистная</t>
  </si>
  <si>
    <t>Велеса</t>
  </si>
  <si>
    <t>Кокинская</t>
  </si>
  <si>
    <t>Светлянка</t>
  </si>
  <si>
    <t>Скороспелка из Мичуринска</t>
  </si>
  <si>
    <t>Чижовская</t>
  </si>
  <si>
    <t>Папировка (Белый налив)</t>
  </si>
  <si>
    <t>Грушовка московская</t>
  </si>
  <si>
    <t>Мантет</t>
  </si>
  <si>
    <t>Медуница</t>
  </si>
  <si>
    <t xml:space="preserve">Мечта </t>
  </si>
  <si>
    <t>Осеннее полосатое (Штрейфлинг)</t>
  </si>
  <si>
    <t>Марат Бусурин</t>
  </si>
  <si>
    <t>Жигулевское</t>
  </si>
  <si>
    <t>Антоновка обыкновенная</t>
  </si>
  <si>
    <t>Былина</t>
  </si>
  <si>
    <t>Ренет Черненко</t>
  </si>
  <si>
    <t>Подарок Графскому</t>
  </si>
  <si>
    <t>Кандиль орловский</t>
  </si>
  <si>
    <t>Имрус</t>
  </si>
  <si>
    <t>Московское позднее</t>
  </si>
  <si>
    <t>Яблоня колоновидная</t>
  </si>
  <si>
    <t>Медок</t>
  </si>
  <si>
    <t>Талисман</t>
  </si>
  <si>
    <t>Детская</t>
  </si>
  <si>
    <t>Флинт</t>
  </si>
  <si>
    <t>Герда</t>
  </si>
  <si>
    <t>Голубое веретено</t>
  </si>
  <si>
    <t>Золушка</t>
  </si>
  <si>
    <t>Морена</t>
  </si>
  <si>
    <t>Первенец Амура</t>
  </si>
  <si>
    <t>Жолобовская</t>
  </si>
  <si>
    <t>Белорусский красный</t>
  </si>
  <si>
    <t>Малахит</t>
  </si>
  <si>
    <t>Финик</t>
  </si>
  <si>
    <t>Метеор</t>
  </si>
  <si>
    <t>Беглянка</t>
  </si>
  <si>
    <t>Желтый гигант</t>
  </si>
  <si>
    <t>Скромница</t>
  </si>
  <si>
    <t>Ольхолистная</t>
  </si>
  <si>
    <t>Круглолистная</t>
  </si>
  <si>
    <t>Ажурная</t>
  </si>
  <si>
    <t>Багира</t>
  </si>
  <si>
    <t>Загадка</t>
  </si>
  <si>
    <t>Лентяй</t>
  </si>
  <si>
    <t>Перун</t>
  </si>
  <si>
    <t>Тамерлан</t>
  </si>
  <si>
    <t>Чёрный жемчуг</t>
  </si>
  <si>
    <t>Первый поцелуй</t>
  </si>
  <si>
    <t>Настена Сластена</t>
  </si>
  <si>
    <t>Снежана</t>
  </si>
  <si>
    <t>Хоней</t>
  </si>
  <si>
    <t>Царица</t>
  </si>
  <si>
    <t>Зефир</t>
  </si>
  <si>
    <t>Баунти</t>
  </si>
  <si>
    <t>Альфа</t>
  </si>
  <si>
    <t>Гирлянда</t>
  </si>
  <si>
    <t>Сумма при заказе от 100 тыс. руб</t>
  </si>
  <si>
    <t>Сумма при заказе от 60 тыс. руб</t>
  </si>
  <si>
    <t>Сумма при заказе от 30 тыс. руб</t>
  </si>
  <si>
    <t>КОЛ-ВО</t>
  </si>
  <si>
    <t xml:space="preserve">раннего срока </t>
  </si>
  <si>
    <t>среднего срока</t>
  </si>
  <si>
    <t>среднепозднего срока</t>
  </si>
  <si>
    <t xml:space="preserve">позднего срока </t>
  </si>
  <si>
    <t xml:space="preserve">Земляника садовая </t>
  </si>
  <si>
    <t>кассета</t>
  </si>
  <si>
    <t>кратно 4шт</t>
  </si>
  <si>
    <t>Смородина белая</t>
  </si>
  <si>
    <t>Смородина красная</t>
  </si>
  <si>
    <t>Нива</t>
  </si>
  <si>
    <t>Смольяниновская (Белая Смольяниновой)</t>
  </si>
  <si>
    <t>Ред Гонтлет</t>
  </si>
  <si>
    <t>Первый поцелуй, Настена Сластена, Снежана, Хоней</t>
  </si>
  <si>
    <t>Ажурная, Багира,  Загадка, Лентяй, Перун, Тамерлан, Чёрный жемчуг</t>
  </si>
  <si>
    <t>Белая Смоляниновой</t>
  </si>
  <si>
    <t>Спартан</t>
  </si>
  <si>
    <t>Услада</t>
  </si>
  <si>
    <t>Мельба</t>
  </si>
  <si>
    <t>Орловим</t>
  </si>
  <si>
    <t>2020г - 2-х л.</t>
  </si>
  <si>
    <t>ООО «Питомник растений «Мелисса»
141923 Московская область, Талдомский район,
Ермолинский с.о., д. Станки, д. 3
тел. +7(495)363-88-02, + 7(962)923-26-55,+ 7(962)923-26-52
sales@melissataldom.ru
www.melissataldom.ru</t>
  </si>
  <si>
    <r>
      <t>Прайс-лист питомника на посадочный материал весна</t>
    </r>
    <r>
      <rPr>
        <b/>
        <sz val="14"/>
        <color theme="5" tint="-0.499984740745262"/>
        <rFont val="Cambria"/>
        <family val="1"/>
        <charset val="204"/>
        <scheme val="major"/>
      </rPr>
      <t xml:space="preserve">  2023г.</t>
    </r>
  </si>
  <si>
    <t>2020г - 3-х л.</t>
  </si>
  <si>
    <t>2021г - 2-х л.</t>
  </si>
  <si>
    <t>Велеса, Детская, Кокинская, Лада, Светлянка, Скороспелка из Мичуринска, Чижовская</t>
  </si>
  <si>
    <t>Велеса, Светлянка, Чижовская</t>
  </si>
  <si>
    <r>
      <rPr>
        <b/>
        <i/>
        <u/>
        <sz val="8"/>
        <rFont val="Arial"/>
        <family val="2"/>
        <charset val="204"/>
      </rPr>
      <t xml:space="preserve">Колоновидная: </t>
    </r>
    <r>
      <rPr>
        <sz val="8"/>
        <rFont val="Arial"/>
        <family val="2"/>
        <charset val="204"/>
      </rPr>
      <t>Медок, Талисман</t>
    </r>
  </si>
  <si>
    <t>Антоновка, Былина, Грушовка Московская, Жигулевское,  Кандиль Орловский,Мантет Мартовское,  Мелба, Орловим, Осеннее полосатое, Папировка, Ренет Черненко, Спартан, Услада</t>
  </si>
  <si>
    <r>
      <t>Раннелетние сорта</t>
    </r>
    <r>
      <rPr>
        <u/>
        <sz val="8"/>
        <color indexed="17"/>
        <rFont val="Arial"/>
        <family val="2"/>
        <charset val="204"/>
      </rPr>
      <t>: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Папировка (Белый налив), Грушовка московская </t>
    </r>
    <r>
      <rPr>
        <b/>
        <i/>
        <u/>
        <sz val="8"/>
        <color indexed="17"/>
        <rFont val="Arial"/>
        <family val="2"/>
        <charset val="204"/>
      </rPr>
      <t xml:space="preserve">Летние сорта: </t>
    </r>
    <r>
      <rPr>
        <sz val="8"/>
        <rFont val="Arial"/>
        <family val="2"/>
        <charset val="204"/>
      </rPr>
      <t>Медуница,  Мечта ,</t>
    </r>
    <r>
      <rPr>
        <sz val="8"/>
        <color theme="1"/>
        <rFont val="Arial"/>
        <family val="2"/>
        <charset val="204"/>
      </rPr>
      <t xml:space="preserve"> </t>
    </r>
    <r>
      <rPr>
        <b/>
        <i/>
        <u/>
        <sz val="8"/>
        <color rgb="FF339933"/>
        <rFont val="Arial"/>
        <family val="2"/>
        <charset val="204"/>
      </rPr>
      <t xml:space="preserve">Раннеосеннего </t>
    </r>
    <r>
      <rPr>
        <sz val="8"/>
        <color theme="1"/>
        <rFont val="Arial"/>
        <family val="2"/>
        <charset val="204"/>
      </rPr>
      <t xml:space="preserve"> </t>
    </r>
    <r>
      <rPr>
        <b/>
        <i/>
        <u/>
        <sz val="8"/>
        <color indexed="17"/>
        <rFont val="Arial"/>
        <family val="2"/>
        <charset val="204"/>
      </rPr>
      <t>Осенние сорта: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Осеннее полосатое (Штрейфлинг), Марат Бусурин</t>
    </r>
    <r>
      <rPr>
        <b/>
        <i/>
        <u/>
        <sz val="8"/>
        <color indexed="17"/>
        <rFont val="Arial"/>
        <family val="2"/>
        <charset val="204"/>
      </rPr>
      <t>Позднеосенние сорта:</t>
    </r>
    <r>
      <rPr>
        <sz val="8"/>
        <rFont val="Arial"/>
        <family val="2"/>
        <charset val="204"/>
      </rPr>
      <t xml:space="preserve">Жигулевское </t>
    </r>
    <r>
      <rPr>
        <b/>
        <i/>
        <u/>
        <sz val="8"/>
        <color indexed="17"/>
        <rFont val="Arial"/>
        <family val="2"/>
        <charset val="204"/>
      </rPr>
      <t>Раннезимние сорта:</t>
    </r>
    <r>
      <rPr>
        <sz val="8"/>
        <rFont val="Arial"/>
        <family val="2"/>
        <charset val="204"/>
      </rPr>
      <t>Антоновка обыкновенная</t>
    </r>
    <r>
      <rPr>
        <b/>
        <i/>
        <u/>
        <sz val="8"/>
        <color indexed="17"/>
        <rFont val="Arial"/>
        <family val="2"/>
        <charset val="204"/>
      </rPr>
      <t>Зимние сорта:</t>
    </r>
    <r>
      <rPr>
        <sz val="8"/>
        <rFont val="Arial"/>
        <family val="2"/>
        <charset val="204"/>
      </rPr>
      <t>Имрус, Кандиль орловский,  Подарок Графскому, Ренет Черненко</t>
    </r>
    <r>
      <rPr>
        <sz val="8"/>
        <color theme="1"/>
        <rFont val="Arial"/>
        <family val="2"/>
        <charset val="204"/>
      </rPr>
      <t xml:space="preserve"> </t>
    </r>
    <r>
      <rPr>
        <u/>
        <sz val="8"/>
        <color rgb="FF00B050"/>
        <rFont val="Arial"/>
        <family val="2"/>
        <charset val="204"/>
      </rPr>
      <t>Позднезимние сорта:</t>
    </r>
    <r>
      <rPr>
        <sz val="8"/>
        <rFont val="Arial"/>
        <family val="2"/>
        <charset val="204"/>
      </rPr>
      <t xml:space="preserve">  Московское позднее</t>
    </r>
  </si>
  <si>
    <t>2021г-2-х л.</t>
  </si>
  <si>
    <t>Неретинский,Первенец Амура</t>
  </si>
  <si>
    <t xml:space="preserve"> Метеор, Беглянка,Желтый гигант, Скромница,Геракл,Недосягаемая</t>
  </si>
  <si>
    <t xml:space="preserve"> Нива, Натали</t>
  </si>
  <si>
    <t>усы 2022 года</t>
  </si>
  <si>
    <t>Альфа,Богема, Карнавал</t>
  </si>
  <si>
    <t>Царица, Зефир, Баунти, Сьюзи, Марышка</t>
  </si>
  <si>
    <t>Лада</t>
  </si>
  <si>
    <t>Мартовское</t>
  </si>
  <si>
    <t>Неретинский</t>
  </si>
  <si>
    <t>Геракл</t>
  </si>
  <si>
    <t>Недосягаемая</t>
  </si>
  <si>
    <t>Натали</t>
  </si>
  <si>
    <t>Сьюзи</t>
  </si>
  <si>
    <t>Марышка</t>
  </si>
  <si>
    <t>Богема</t>
  </si>
  <si>
    <t>Карнавал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</si>
</sst>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sz val="11"/>
      <color indexed="8"/>
      <name val="Calibri"/>
      <family val="2"/>
      <charset val="204"/>
    </font>
    <font>
      <b/>
      <sz val="14"/>
      <color rgb="FF0000FF"/>
      <name val="Cambria"/>
      <family val="1"/>
      <charset val="204"/>
      <scheme val="major"/>
    </font>
    <font>
      <b/>
      <i/>
      <sz val="8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b/>
      <i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4"/>
      <color theme="5" tint="-0.499984740745262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u/>
      <sz val="8"/>
      <color indexed="17"/>
      <name val="Arial"/>
      <family val="2"/>
      <charset val="204"/>
    </font>
    <font>
      <u/>
      <sz val="8"/>
      <color indexed="17"/>
      <name val="Arial"/>
      <family val="2"/>
      <charset val="204"/>
    </font>
    <font>
      <sz val="8"/>
      <color rgb="FFFF0000"/>
      <name val="Arial"/>
      <family val="2"/>
      <charset val="204"/>
    </font>
    <font>
      <b/>
      <i/>
      <u/>
      <sz val="8"/>
      <color rgb="FF339933"/>
      <name val="Arial"/>
      <family val="2"/>
      <charset val="204"/>
    </font>
    <font>
      <b/>
      <i/>
      <u/>
      <sz val="8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4"/>
      <name val="AG_Souvenir"/>
      <family val="2"/>
    </font>
    <font>
      <b/>
      <i/>
      <sz val="11"/>
      <name val="Calibri"/>
      <family val="2"/>
      <charset val="204"/>
      <scheme val="minor"/>
    </font>
    <font>
      <u/>
      <sz val="8"/>
      <color rgb="FF00B05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FFC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DDD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</cellStyleXfs>
  <cellXfs count="99">
    <xf numFmtId="0" fontId="0" fillId="0" borderId="0" xfId="0"/>
    <xf numFmtId="0" fontId="5" fillId="3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29" fillId="6" borderId="0" xfId="0" applyFont="1" applyFill="1"/>
    <xf numFmtId="0" fontId="0" fillId="6" borderId="0" xfId="0" applyFill="1" applyAlignment="1">
      <alignment horizontal="left" vertical="center"/>
    </xf>
    <xf numFmtId="0" fontId="0" fillId="6" borderId="0" xfId="0" applyFill="1"/>
    <xf numFmtId="0" fontId="5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4" xfId="0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 wrapText="1"/>
    </xf>
    <xf numFmtId="0" fontId="0" fillId="6" borderId="14" xfId="0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4" xfId="0" applyFill="1" applyBorder="1"/>
    <xf numFmtId="0" fontId="0" fillId="5" borderId="14" xfId="0" applyFill="1" applyBorder="1"/>
    <xf numFmtId="0" fontId="0" fillId="5" borderId="1" xfId="0" applyFill="1" applyBorder="1"/>
    <xf numFmtId="0" fontId="0" fillId="6" borderId="4" xfId="0" applyFill="1" applyBorder="1"/>
    <xf numFmtId="0" fontId="0" fillId="6" borderId="15" xfId="0" applyFill="1" applyBorder="1"/>
    <xf numFmtId="0" fontId="1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right"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6" borderId="17" xfId="0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right" vertical="center" wrapText="1"/>
    </xf>
    <xf numFmtId="0" fontId="0" fillId="7" borderId="14" xfId="0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/>
    <xf numFmtId="0" fontId="28" fillId="4" borderId="5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8" fillId="4" borderId="5" xfId="0" applyFont="1" applyFill="1" applyBorder="1" applyAlignment="1">
      <alignment horizontal="center" wrapText="1"/>
    </xf>
    <xf numFmtId="0" fontId="28" fillId="4" borderId="2" xfId="0" applyFont="1" applyFill="1" applyBorder="1" applyAlignment="1">
      <alignment horizontal="center" wrapText="1"/>
    </xf>
    <xf numFmtId="0" fontId="28" fillId="4" borderId="6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" xfId="0" builtinId="0"/>
    <cellStyle name="Обычный 12" xfId="1" xr:uid="{00000000-0005-0000-0000-000002000000}"/>
    <cellStyle name="Обычный 13" xfId="2" xr:uid="{00000000-0005-0000-0000-000003000000}"/>
    <cellStyle name="Обычный 2" xfId="3" xr:uid="{00000000-0005-0000-0000-000004000000}"/>
  </cellStyles>
  <dxfs count="0"/>
  <tableStyles count="0" defaultTableStyle="TableStyleMedium9" defaultPivotStyle="PivotStyleLight16"/>
  <colors>
    <mruColors>
      <color rgb="FFFFFDDD"/>
      <color rgb="FFAFFFCA"/>
      <color rgb="FFFFFF99"/>
      <color rgb="FFCCECFF"/>
      <color rgb="FFFFCCFF"/>
      <color rgb="FFE1CEFA"/>
      <color rgb="FFC39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314325</xdr:rowOff>
    </xdr:from>
    <xdr:to>
      <xdr:col>1</xdr:col>
      <xdr:colOff>952500</xdr:colOff>
      <xdr:row>0</xdr:row>
      <xdr:rowOff>1251672</xdr:rowOff>
    </xdr:to>
    <xdr:pic>
      <xdr:nvPicPr>
        <xdr:cNvPr id="2" name="Рисунок 1" descr="C:\Users\Irihca\AppData\Local\Temp\Rar$DIa0.949\logo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2" y="314325"/>
          <a:ext cx="1885948" cy="937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J32" sqref="J32"/>
    </sheetView>
  </sheetViews>
  <sheetFormatPr baseColWidth="10" defaultColWidth="8.88671875" defaultRowHeight="14.4" x14ac:dyDescent="0.3"/>
  <cols>
    <col min="1" max="1" width="11.88671875" customWidth="1"/>
    <col min="2" max="2" width="37.88671875" customWidth="1"/>
    <col min="3" max="3" width="12.6640625" customWidth="1"/>
    <col min="4" max="4" width="7.88671875" customWidth="1"/>
  </cols>
  <sheetData>
    <row r="1" spans="1:8" ht="103.5" customHeight="1" x14ac:dyDescent="0.3">
      <c r="A1" s="89" t="s">
        <v>122</v>
      </c>
      <c r="B1" s="89"/>
      <c r="C1" s="89"/>
      <c r="D1" s="89"/>
      <c r="E1" s="89"/>
      <c r="F1" s="89"/>
      <c r="G1" s="89"/>
    </row>
    <row r="2" spans="1:8" ht="21" customHeight="1" thickBot="1" x14ac:dyDescent="0.35">
      <c r="A2" s="90" t="s">
        <v>123</v>
      </c>
      <c r="B2" s="90"/>
      <c r="C2" s="90"/>
      <c r="D2" s="90"/>
      <c r="E2" s="90"/>
      <c r="F2" s="90"/>
      <c r="G2" s="90"/>
    </row>
    <row r="3" spans="1:8" ht="26.25" customHeight="1" x14ac:dyDescent="0.3">
      <c r="A3" s="29" t="s">
        <v>0</v>
      </c>
      <c r="B3" s="30" t="s">
        <v>9</v>
      </c>
      <c r="C3" s="31" t="s">
        <v>3</v>
      </c>
      <c r="D3" s="69" t="s">
        <v>4</v>
      </c>
      <c r="E3" s="39" t="s">
        <v>7</v>
      </c>
      <c r="F3" s="39" t="s">
        <v>6</v>
      </c>
      <c r="G3" s="70" t="s">
        <v>5</v>
      </c>
    </row>
    <row r="4" spans="1:8" ht="17.399999999999999" x14ac:dyDescent="0.3">
      <c r="A4" s="86" t="s">
        <v>29</v>
      </c>
      <c r="B4" s="87"/>
      <c r="C4" s="87"/>
      <c r="D4" s="87"/>
      <c r="E4" s="87"/>
      <c r="F4" s="87"/>
      <c r="G4" s="88"/>
    </row>
    <row r="5" spans="1:8" ht="64.5" customHeight="1" x14ac:dyDescent="0.3">
      <c r="A5" s="97" t="s">
        <v>18</v>
      </c>
      <c r="B5" s="8" t="s">
        <v>127</v>
      </c>
      <c r="C5" s="1" t="s">
        <v>124</v>
      </c>
      <c r="D5" s="9" t="s">
        <v>1</v>
      </c>
      <c r="E5" s="7">
        <v>580</v>
      </c>
      <c r="F5" s="7">
        <f t="shared" ref="F5:F8" si="0">E5+30</f>
        <v>610</v>
      </c>
      <c r="G5" s="64">
        <f t="shared" ref="G5:G8" si="1">E5+60</f>
        <v>640</v>
      </c>
    </row>
    <row r="6" spans="1:8" ht="64.5" customHeight="1" x14ac:dyDescent="0.3">
      <c r="A6" s="98"/>
      <c r="B6" s="8" t="s">
        <v>126</v>
      </c>
      <c r="C6" s="1" t="s">
        <v>125</v>
      </c>
      <c r="D6" s="9" t="s">
        <v>1</v>
      </c>
      <c r="E6" s="7">
        <v>435</v>
      </c>
      <c r="F6" s="7">
        <v>420</v>
      </c>
      <c r="G6" s="64">
        <v>450</v>
      </c>
      <c r="H6" s="81"/>
    </row>
    <row r="7" spans="1:8" x14ac:dyDescent="0.3">
      <c r="A7" s="94" t="s">
        <v>8</v>
      </c>
      <c r="B7" s="8" t="s">
        <v>128</v>
      </c>
      <c r="C7" s="1" t="s">
        <v>124</v>
      </c>
      <c r="D7" s="9" t="s">
        <v>1</v>
      </c>
      <c r="E7" s="7">
        <v>600</v>
      </c>
      <c r="F7" s="7">
        <f t="shared" si="0"/>
        <v>630</v>
      </c>
      <c r="G7" s="64">
        <f t="shared" si="1"/>
        <v>660</v>
      </c>
    </row>
    <row r="8" spans="1:8" ht="161.25" customHeight="1" x14ac:dyDescent="0.3">
      <c r="A8" s="95"/>
      <c r="B8" s="10" t="s">
        <v>130</v>
      </c>
      <c r="C8" s="1" t="s">
        <v>124</v>
      </c>
      <c r="D8" s="9" t="s">
        <v>1</v>
      </c>
      <c r="E8" s="7">
        <v>555</v>
      </c>
      <c r="F8" s="7">
        <f t="shared" si="0"/>
        <v>585</v>
      </c>
      <c r="G8" s="64">
        <f t="shared" si="1"/>
        <v>615</v>
      </c>
    </row>
    <row r="9" spans="1:8" ht="161.25" customHeight="1" x14ac:dyDescent="0.3">
      <c r="A9" s="96"/>
      <c r="B9" s="8" t="s">
        <v>129</v>
      </c>
      <c r="C9" s="1" t="s">
        <v>131</v>
      </c>
      <c r="D9" s="9" t="s">
        <v>1</v>
      </c>
      <c r="E9" s="7">
        <v>400</v>
      </c>
      <c r="F9" s="7">
        <v>390</v>
      </c>
      <c r="G9" s="7">
        <v>420</v>
      </c>
      <c r="H9" s="82"/>
    </row>
    <row r="10" spans="1:8" ht="17.399999999999999" x14ac:dyDescent="0.3">
      <c r="A10" s="91" t="s">
        <v>30</v>
      </c>
      <c r="B10" s="92"/>
      <c r="C10" s="92"/>
      <c r="D10" s="92"/>
      <c r="E10" s="92"/>
      <c r="F10" s="92"/>
      <c r="G10" s="93"/>
    </row>
    <row r="11" spans="1:8" ht="15" customHeight="1" x14ac:dyDescent="0.3">
      <c r="A11" s="11" t="s">
        <v>19</v>
      </c>
      <c r="B11" s="22" t="s">
        <v>66</v>
      </c>
      <c r="C11" s="2" t="s">
        <v>28</v>
      </c>
      <c r="D11" s="4" t="s">
        <v>12</v>
      </c>
      <c r="E11" s="40">
        <v>310</v>
      </c>
      <c r="F11" s="40">
        <f>E11+20</f>
        <v>330</v>
      </c>
      <c r="G11" s="65">
        <f>E11+40</f>
        <v>350</v>
      </c>
    </row>
    <row r="12" spans="1:8" ht="34.5" customHeight="1" x14ac:dyDescent="0.3">
      <c r="A12" s="11" t="s">
        <v>2</v>
      </c>
      <c r="B12" s="22" t="s">
        <v>39</v>
      </c>
      <c r="C12" s="2"/>
      <c r="D12" s="4" t="s">
        <v>36</v>
      </c>
      <c r="E12" s="40">
        <v>170</v>
      </c>
      <c r="F12" s="40">
        <f t="shared" ref="F12:F21" si="2">E12+20</f>
        <v>190</v>
      </c>
      <c r="G12" s="65">
        <f t="shared" ref="G12:G21" si="3">E12+40</f>
        <v>210</v>
      </c>
    </row>
    <row r="13" spans="1:8" ht="29.25" customHeight="1" x14ac:dyDescent="0.3">
      <c r="A13" s="11" t="s">
        <v>27</v>
      </c>
      <c r="B13" s="22" t="s">
        <v>132</v>
      </c>
      <c r="C13" s="2"/>
      <c r="D13" s="4" t="s">
        <v>12</v>
      </c>
      <c r="E13" s="40">
        <v>350</v>
      </c>
      <c r="F13" s="40">
        <f t="shared" si="2"/>
        <v>370</v>
      </c>
      <c r="G13" s="65">
        <f t="shared" si="3"/>
        <v>390</v>
      </c>
    </row>
    <row r="14" spans="1:8" ht="26.4" x14ac:dyDescent="0.3">
      <c r="A14" s="12" t="s">
        <v>11</v>
      </c>
      <c r="B14" s="22" t="s">
        <v>72</v>
      </c>
      <c r="C14" s="4"/>
      <c r="D14" s="4" t="s">
        <v>12</v>
      </c>
      <c r="E14" s="40">
        <v>325</v>
      </c>
      <c r="F14" s="40">
        <f t="shared" si="2"/>
        <v>345</v>
      </c>
      <c r="G14" s="65">
        <f t="shared" si="3"/>
        <v>365</v>
      </c>
    </row>
    <row r="15" spans="1:8" ht="15" customHeight="1" x14ac:dyDescent="0.3">
      <c r="A15" s="12" t="s">
        <v>26</v>
      </c>
      <c r="B15" s="22" t="s">
        <v>40</v>
      </c>
      <c r="C15" s="4"/>
      <c r="D15" s="4" t="s">
        <v>12</v>
      </c>
      <c r="E15" s="40">
        <v>275</v>
      </c>
      <c r="F15" s="40">
        <f t="shared" si="2"/>
        <v>295</v>
      </c>
      <c r="G15" s="65">
        <f t="shared" si="3"/>
        <v>315</v>
      </c>
      <c r="H15" s="83"/>
    </row>
    <row r="16" spans="1:8" ht="28.8" x14ac:dyDescent="0.3">
      <c r="A16" s="12" t="s">
        <v>13</v>
      </c>
      <c r="B16" s="22" t="s">
        <v>133</v>
      </c>
      <c r="C16" s="4"/>
      <c r="D16" s="4" t="s">
        <v>12</v>
      </c>
      <c r="E16" s="40">
        <v>310</v>
      </c>
      <c r="F16" s="40">
        <f t="shared" si="2"/>
        <v>330</v>
      </c>
      <c r="G16" s="65">
        <f t="shared" si="3"/>
        <v>350</v>
      </c>
    </row>
    <row r="17" spans="1:7" ht="15" customHeight="1" x14ac:dyDescent="0.3">
      <c r="A17" s="12" t="s">
        <v>10</v>
      </c>
      <c r="B17" s="23" t="s">
        <v>15</v>
      </c>
      <c r="C17" s="5"/>
      <c r="D17" s="5" t="s">
        <v>12</v>
      </c>
      <c r="E17" s="40">
        <v>310</v>
      </c>
      <c r="F17" s="40">
        <f t="shared" si="2"/>
        <v>330</v>
      </c>
      <c r="G17" s="65">
        <f t="shared" si="3"/>
        <v>350</v>
      </c>
    </row>
    <row r="18" spans="1:7" ht="15" customHeight="1" x14ac:dyDescent="0.3">
      <c r="A18" s="12" t="s">
        <v>17</v>
      </c>
      <c r="B18" s="23" t="s">
        <v>41</v>
      </c>
      <c r="C18" s="5"/>
      <c r="D18" s="5" t="s">
        <v>12</v>
      </c>
      <c r="E18" s="40">
        <v>400</v>
      </c>
      <c r="F18" s="40">
        <f t="shared" si="2"/>
        <v>420</v>
      </c>
      <c r="G18" s="65">
        <f t="shared" si="3"/>
        <v>440</v>
      </c>
    </row>
    <row r="19" spans="1:7" ht="27" customHeight="1" x14ac:dyDescent="0.3">
      <c r="A19" s="12" t="s">
        <v>109</v>
      </c>
      <c r="B19" s="23" t="s">
        <v>116</v>
      </c>
      <c r="C19" s="5" t="s">
        <v>28</v>
      </c>
      <c r="D19" s="4" t="s">
        <v>12</v>
      </c>
      <c r="E19" s="40">
        <v>290</v>
      </c>
      <c r="F19" s="40">
        <f t="shared" si="2"/>
        <v>310</v>
      </c>
      <c r="G19" s="65">
        <f t="shared" si="3"/>
        <v>330</v>
      </c>
    </row>
    <row r="20" spans="1:7" ht="30.75" customHeight="1" x14ac:dyDescent="0.3">
      <c r="A20" s="12" t="s">
        <v>110</v>
      </c>
      <c r="B20" s="23" t="s">
        <v>134</v>
      </c>
      <c r="C20" s="5" t="s">
        <v>28</v>
      </c>
      <c r="D20" s="4" t="s">
        <v>12</v>
      </c>
      <c r="E20" s="40">
        <v>290</v>
      </c>
      <c r="F20" s="40">
        <f t="shared" si="2"/>
        <v>310</v>
      </c>
      <c r="G20" s="65">
        <f t="shared" si="3"/>
        <v>330</v>
      </c>
    </row>
    <row r="21" spans="1:7" ht="35.25" customHeight="1" x14ac:dyDescent="0.3">
      <c r="A21" s="12" t="s">
        <v>14</v>
      </c>
      <c r="B21" s="22" t="s">
        <v>115</v>
      </c>
      <c r="C21" s="4" t="s">
        <v>16</v>
      </c>
      <c r="D21" s="5" t="s">
        <v>12</v>
      </c>
      <c r="E21" s="40">
        <v>275</v>
      </c>
      <c r="F21" s="40">
        <f t="shared" si="2"/>
        <v>295</v>
      </c>
      <c r="G21" s="65">
        <f t="shared" si="3"/>
        <v>315</v>
      </c>
    </row>
    <row r="22" spans="1:7" ht="17.399999999999999" x14ac:dyDescent="0.3">
      <c r="A22" s="86" t="s">
        <v>20</v>
      </c>
      <c r="B22" s="87"/>
      <c r="C22" s="87"/>
      <c r="D22" s="87"/>
      <c r="E22" s="87"/>
      <c r="F22" s="87"/>
      <c r="G22" s="88"/>
    </row>
    <row r="23" spans="1:7" ht="27.9" customHeight="1" x14ac:dyDescent="0.3">
      <c r="A23" s="13" t="s">
        <v>22</v>
      </c>
      <c r="B23" s="6" t="s">
        <v>114</v>
      </c>
      <c r="C23" s="3" t="s">
        <v>21</v>
      </c>
      <c r="D23" s="7" t="s">
        <v>135</v>
      </c>
      <c r="E23" s="66">
        <v>40</v>
      </c>
      <c r="F23" s="66">
        <f>E23</f>
        <v>40</v>
      </c>
      <c r="G23" s="67">
        <f>F23+5</f>
        <v>45</v>
      </c>
    </row>
    <row r="24" spans="1:7" ht="27.9" customHeight="1" x14ac:dyDescent="0.3">
      <c r="A24" s="13" t="s">
        <v>23</v>
      </c>
      <c r="B24" s="6" t="s">
        <v>137</v>
      </c>
      <c r="C24" s="3" t="s">
        <v>21</v>
      </c>
      <c r="D24" s="7" t="s">
        <v>135</v>
      </c>
      <c r="E24" s="66">
        <v>40</v>
      </c>
      <c r="F24" s="66">
        <f t="shared" ref="F24:F27" si="4">E24</f>
        <v>40</v>
      </c>
      <c r="G24" s="67">
        <f t="shared" ref="G24:G27" si="5">F24+5</f>
        <v>45</v>
      </c>
    </row>
    <row r="25" spans="1:7" ht="27.9" customHeight="1" x14ac:dyDescent="0.3">
      <c r="A25" s="13" t="s">
        <v>25</v>
      </c>
      <c r="B25" s="6" t="s">
        <v>113</v>
      </c>
      <c r="C25" s="3" t="s">
        <v>21</v>
      </c>
      <c r="D25" s="7" t="s">
        <v>135</v>
      </c>
      <c r="E25" s="66">
        <v>40</v>
      </c>
      <c r="F25" s="66">
        <f t="shared" si="4"/>
        <v>40</v>
      </c>
      <c r="G25" s="67">
        <f t="shared" si="5"/>
        <v>45</v>
      </c>
    </row>
    <row r="26" spans="1:7" ht="27.9" customHeight="1" x14ac:dyDescent="0.3">
      <c r="A26" s="24" t="s">
        <v>24</v>
      </c>
      <c r="B26" s="25" t="s">
        <v>136</v>
      </c>
      <c r="C26" s="26" t="s">
        <v>21</v>
      </c>
      <c r="D26" s="7" t="s">
        <v>135</v>
      </c>
      <c r="E26" s="68">
        <v>40</v>
      </c>
      <c r="F26" s="66">
        <f t="shared" si="4"/>
        <v>40</v>
      </c>
      <c r="G26" s="67">
        <f t="shared" si="5"/>
        <v>45</v>
      </c>
    </row>
    <row r="27" spans="1:7" ht="27.9" customHeight="1" thickBot="1" x14ac:dyDescent="0.35">
      <c r="A27" s="71" t="s">
        <v>37</v>
      </c>
      <c r="B27" s="72" t="s">
        <v>97</v>
      </c>
      <c r="C27" s="73" t="s">
        <v>21</v>
      </c>
      <c r="D27" s="7" t="s">
        <v>135</v>
      </c>
      <c r="E27" s="74">
        <v>45</v>
      </c>
      <c r="F27" s="66">
        <f t="shared" si="4"/>
        <v>45</v>
      </c>
      <c r="G27" s="67">
        <f t="shared" si="5"/>
        <v>50</v>
      </c>
    </row>
    <row r="28" spans="1:7" x14ac:dyDescent="0.3">
      <c r="A28" s="19" t="s">
        <v>35</v>
      </c>
      <c r="B28" s="20"/>
    </row>
    <row r="29" spans="1:7" ht="15.75" customHeight="1" x14ac:dyDescent="0.3">
      <c r="A29" s="19" t="s">
        <v>38</v>
      </c>
      <c r="B29" s="21"/>
    </row>
    <row r="31" spans="1:7" x14ac:dyDescent="0.3">
      <c r="B31" s="14" t="s">
        <v>31</v>
      </c>
      <c r="C31" s="15"/>
    </row>
    <row r="32" spans="1:7" x14ac:dyDescent="0.3">
      <c r="B32" s="16" t="s">
        <v>32</v>
      </c>
      <c r="C32" s="14" t="s">
        <v>33</v>
      </c>
      <c r="D32" s="14"/>
    </row>
    <row r="33" spans="2:4" x14ac:dyDescent="0.3">
      <c r="B33" s="14" t="s">
        <v>34</v>
      </c>
      <c r="C33" s="17">
        <v>44946</v>
      </c>
      <c r="D33" s="18"/>
    </row>
  </sheetData>
  <mergeCells count="7">
    <mergeCell ref="A22:G22"/>
    <mergeCell ref="A1:G1"/>
    <mergeCell ref="A2:G2"/>
    <mergeCell ref="A4:G4"/>
    <mergeCell ref="A10:G10"/>
    <mergeCell ref="A7:A9"/>
    <mergeCell ref="A5:A6"/>
  </mergeCells>
  <pageMargins left="0" right="0" top="0.11811023622047245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6"/>
  <sheetViews>
    <sheetView workbookViewId="0">
      <pane ySplit="2" topLeftCell="A79" activePane="bottomLeft" state="frozen"/>
      <selection pane="bottomLeft" activeCell="O77" sqref="O77"/>
    </sheetView>
  </sheetViews>
  <sheetFormatPr baseColWidth="10" defaultColWidth="8.88671875" defaultRowHeight="14.4" x14ac:dyDescent="0.3"/>
  <cols>
    <col min="1" max="1" width="22.109375" style="75" customWidth="1"/>
    <col min="2" max="2" width="40.88671875" customWidth="1"/>
    <col min="3" max="3" width="12.6640625" customWidth="1"/>
    <col min="4" max="4" width="8.88671875" customWidth="1"/>
  </cols>
  <sheetData>
    <row r="1" spans="1:11" ht="57.6" thickBot="1" x14ac:dyDescent="0.35">
      <c r="I1" s="58" t="s">
        <v>98</v>
      </c>
      <c r="J1" s="59" t="s">
        <v>99</v>
      </c>
      <c r="K1" s="60" t="s">
        <v>100</v>
      </c>
    </row>
    <row r="2" spans="1:11" ht="33" customHeight="1" x14ac:dyDescent="0.3">
      <c r="A2" s="54" t="s">
        <v>0</v>
      </c>
      <c r="B2" s="55" t="s">
        <v>9</v>
      </c>
      <c r="C2" s="56" t="s">
        <v>3</v>
      </c>
      <c r="D2" s="57" t="s">
        <v>4</v>
      </c>
      <c r="E2" s="58" t="s">
        <v>7</v>
      </c>
      <c r="F2" s="59" t="s">
        <v>6</v>
      </c>
      <c r="G2" s="60" t="s">
        <v>5</v>
      </c>
      <c r="H2" s="61" t="s">
        <v>101</v>
      </c>
      <c r="I2" s="58">
        <f>SUM(I3:I86)</f>
        <v>0</v>
      </c>
      <c r="J2" s="59">
        <f>SUM(J3:J86)</f>
        <v>0</v>
      </c>
      <c r="K2" s="60">
        <f>SUM(K3:K86)</f>
        <v>0</v>
      </c>
    </row>
    <row r="3" spans="1:11" ht="15" customHeight="1" x14ac:dyDescent="0.3">
      <c r="A3" s="76" t="s">
        <v>18</v>
      </c>
      <c r="B3" s="22" t="s">
        <v>42</v>
      </c>
      <c r="C3" s="1" t="s">
        <v>121</v>
      </c>
      <c r="D3" s="27" t="s">
        <v>1</v>
      </c>
      <c r="E3" s="46">
        <v>580</v>
      </c>
      <c r="F3" s="34">
        <f t="shared" ref="F3:F12" si="0">E3+30</f>
        <v>610</v>
      </c>
      <c r="G3" s="42">
        <f t="shared" ref="G3:G12" si="1">E3+60</f>
        <v>640</v>
      </c>
      <c r="H3" s="27"/>
      <c r="I3" s="46">
        <f t="shared" ref="I3:I53" si="2">E3*H3</f>
        <v>0</v>
      </c>
      <c r="J3" s="51">
        <f t="shared" ref="J3:J53" si="3">F3*H3</f>
        <v>0</v>
      </c>
      <c r="K3" s="52">
        <f t="shared" ref="K3:K53" si="4">G3*H3</f>
        <v>0</v>
      </c>
    </row>
    <row r="4" spans="1:11" ht="15" customHeight="1" x14ac:dyDescent="0.3">
      <c r="A4" s="76" t="s">
        <v>18</v>
      </c>
      <c r="B4" s="22" t="s">
        <v>44</v>
      </c>
      <c r="C4" s="1" t="s">
        <v>121</v>
      </c>
      <c r="D4" s="27" t="s">
        <v>1</v>
      </c>
      <c r="E4" s="46">
        <v>580</v>
      </c>
      <c r="F4" s="34">
        <f t="shared" ref="F4:F5" si="5">E4+30</f>
        <v>610</v>
      </c>
      <c r="G4" s="42">
        <f t="shared" ref="G4:G5" si="6">E4+60</f>
        <v>640</v>
      </c>
      <c r="H4" s="27"/>
      <c r="I4" s="46">
        <f t="shared" ref="I4:I5" si="7">E4*H4</f>
        <v>0</v>
      </c>
      <c r="J4" s="51">
        <f t="shared" ref="J4:J5" si="8">F4*H4</f>
        <v>0</v>
      </c>
      <c r="K4" s="52">
        <f t="shared" ref="K4:K5" si="9">G4*H4</f>
        <v>0</v>
      </c>
    </row>
    <row r="5" spans="1:11" ht="15" customHeight="1" x14ac:dyDescent="0.3">
      <c r="A5" s="76" t="s">
        <v>18</v>
      </c>
      <c r="B5" s="22" t="s">
        <v>46</v>
      </c>
      <c r="C5" s="1" t="s">
        <v>121</v>
      </c>
      <c r="D5" s="27" t="s">
        <v>1</v>
      </c>
      <c r="E5" s="46">
        <v>580</v>
      </c>
      <c r="F5" s="34">
        <f t="shared" si="5"/>
        <v>610</v>
      </c>
      <c r="G5" s="42">
        <f t="shared" si="6"/>
        <v>640</v>
      </c>
      <c r="H5" s="27"/>
      <c r="I5" s="46">
        <f t="shared" si="7"/>
        <v>0</v>
      </c>
      <c r="J5" s="51">
        <f t="shared" si="8"/>
        <v>0</v>
      </c>
      <c r="K5" s="52">
        <f t="shared" si="9"/>
        <v>0</v>
      </c>
    </row>
    <row r="6" spans="1:11" ht="15" customHeight="1" x14ac:dyDescent="0.3">
      <c r="A6" s="76" t="s">
        <v>18</v>
      </c>
      <c r="B6" s="22" t="s">
        <v>42</v>
      </c>
      <c r="C6" s="1" t="s">
        <v>125</v>
      </c>
      <c r="D6" s="27" t="s">
        <v>1</v>
      </c>
      <c r="E6" s="46">
        <v>435</v>
      </c>
      <c r="F6" s="34">
        <f t="shared" ref="F6" si="10">E6+30</f>
        <v>465</v>
      </c>
      <c r="G6" s="42">
        <f t="shared" ref="G6" si="11">E6+60</f>
        <v>495</v>
      </c>
      <c r="H6" s="27"/>
      <c r="I6" s="46">
        <f t="shared" ref="I6" si="12">E6*H6</f>
        <v>0</v>
      </c>
      <c r="J6" s="51">
        <f t="shared" ref="J6" si="13">F6*H6</f>
        <v>0</v>
      </c>
      <c r="K6" s="52">
        <f t="shared" ref="K6" si="14">G6*H6</f>
        <v>0</v>
      </c>
    </row>
    <row r="7" spans="1:11" ht="15" customHeight="1" x14ac:dyDescent="0.3">
      <c r="A7" s="76" t="s">
        <v>18</v>
      </c>
      <c r="B7" s="22" t="s">
        <v>65</v>
      </c>
      <c r="C7" s="1" t="s">
        <v>125</v>
      </c>
      <c r="D7" s="27" t="s">
        <v>1</v>
      </c>
      <c r="E7" s="46">
        <v>435</v>
      </c>
      <c r="F7" s="34">
        <f t="shared" si="0"/>
        <v>465</v>
      </c>
      <c r="G7" s="42">
        <f t="shared" si="1"/>
        <v>495</v>
      </c>
      <c r="H7" s="27"/>
      <c r="I7" s="46">
        <f t="shared" si="2"/>
        <v>0</v>
      </c>
      <c r="J7" s="51">
        <f t="shared" si="3"/>
        <v>0</v>
      </c>
      <c r="K7" s="52">
        <f t="shared" si="4"/>
        <v>0</v>
      </c>
    </row>
    <row r="8" spans="1:11" ht="15" customHeight="1" x14ac:dyDescent="0.3">
      <c r="A8" s="76" t="s">
        <v>18</v>
      </c>
      <c r="B8" s="22" t="s">
        <v>43</v>
      </c>
      <c r="C8" s="1" t="s">
        <v>125</v>
      </c>
      <c r="D8" s="27" t="s">
        <v>1</v>
      </c>
      <c r="E8" s="46">
        <v>435</v>
      </c>
      <c r="F8" s="34">
        <f t="shared" si="0"/>
        <v>465</v>
      </c>
      <c r="G8" s="42">
        <f t="shared" si="1"/>
        <v>495</v>
      </c>
      <c r="H8" s="27"/>
      <c r="I8" s="46">
        <f t="shared" si="2"/>
        <v>0</v>
      </c>
      <c r="J8" s="51">
        <f t="shared" si="3"/>
        <v>0</v>
      </c>
      <c r="K8" s="52">
        <f t="shared" si="4"/>
        <v>0</v>
      </c>
    </row>
    <row r="9" spans="1:11" ht="15" customHeight="1" x14ac:dyDescent="0.3">
      <c r="A9" s="76" t="s">
        <v>18</v>
      </c>
      <c r="B9" s="22" t="s">
        <v>138</v>
      </c>
      <c r="C9" s="1" t="s">
        <v>125</v>
      </c>
      <c r="D9" s="27" t="s">
        <v>1</v>
      </c>
      <c r="E9" s="46">
        <v>435</v>
      </c>
      <c r="F9" s="34">
        <f t="shared" si="0"/>
        <v>465</v>
      </c>
      <c r="G9" s="42">
        <f t="shared" si="1"/>
        <v>495</v>
      </c>
      <c r="H9" s="27"/>
      <c r="I9" s="46">
        <f t="shared" si="2"/>
        <v>0</v>
      </c>
      <c r="J9" s="51">
        <f t="shared" si="3"/>
        <v>0</v>
      </c>
      <c r="K9" s="52">
        <f t="shared" si="4"/>
        <v>0</v>
      </c>
    </row>
    <row r="10" spans="1:11" ht="15" customHeight="1" x14ac:dyDescent="0.3">
      <c r="A10" s="76" t="s">
        <v>18</v>
      </c>
      <c r="B10" s="22" t="s">
        <v>44</v>
      </c>
      <c r="C10" s="1" t="s">
        <v>125</v>
      </c>
      <c r="D10" s="27" t="s">
        <v>1</v>
      </c>
      <c r="E10" s="46">
        <v>435</v>
      </c>
      <c r="F10" s="34">
        <f t="shared" si="0"/>
        <v>465</v>
      </c>
      <c r="G10" s="42">
        <f t="shared" si="1"/>
        <v>495</v>
      </c>
      <c r="H10" s="27"/>
      <c r="I10" s="46">
        <f t="shared" si="2"/>
        <v>0</v>
      </c>
      <c r="J10" s="51">
        <f t="shared" si="3"/>
        <v>0</v>
      </c>
      <c r="K10" s="52">
        <f t="shared" si="4"/>
        <v>0</v>
      </c>
    </row>
    <row r="11" spans="1:11" ht="15" customHeight="1" x14ac:dyDescent="0.3">
      <c r="A11" s="76" t="s">
        <v>18</v>
      </c>
      <c r="B11" s="22" t="s">
        <v>45</v>
      </c>
      <c r="C11" s="1" t="s">
        <v>125</v>
      </c>
      <c r="D11" s="27" t="s">
        <v>1</v>
      </c>
      <c r="E11" s="46">
        <v>435</v>
      </c>
      <c r="F11" s="34">
        <f t="shared" si="0"/>
        <v>465</v>
      </c>
      <c r="G11" s="42">
        <f t="shared" si="1"/>
        <v>495</v>
      </c>
      <c r="H11" s="27"/>
      <c r="I11" s="46">
        <f t="shared" si="2"/>
        <v>0</v>
      </c>
      <c r="J11" s="51">
        <f t="shared" si="3"/>
        <v>0</v>
      </c>
      <c r="K11" s="52">
        <f t="shared" si="4"/>
        <v>0</v>
      </c>
    </row>
    <row r="12" spans="1:11" ht="15" customHeight="1" x14ac:dyDescent="0.3">
      <c r="A12" s="76" t="s">
        <v>18</v>
      </c>
      <c r="B12" s="22" t="s">
        <v>46</v>
      </c>
      <c r="C12" s="1" t="s">
        <v>125</v>
      </c>
      <c r="D12" s="27" t="s">
        <v>1</v>
      </c>
      <c r="E12" s="46">
        <v>435</v>
      </c>
      <c r="F12" s="34">
        <f t="shared" si="0"/>
        <v>465</v>
      </c>
      <c r="G12" s="42">
        <f t="shared" si="1"/>
        <v>495</v>
      </c>
      <c r="H12" s="27"/>
      <c r="I12" s="46">
        <f t="shared" si="2"/>
        <v>0</v>
      </c>
      <c r="J12" s="51">
        <f t="shared" si="3"/>
        <v>0</v>
      </c>
      <c r="K12" s="52">
        <f t="shared" si="4"/>
        <v>0</v>
      </c>
    </row>
    <row r="13" spans="1:11" x14ac:dyDescent="0.3">
      <c r="A13" s="76" t="s">
        <v>8</v>
      </c>
      <c r="B13" s="22" t="s">
        <v>55</v>
      </c>
      <c r="C13" s="1" t="s">
        <v>121</v>
      </c>
      <c r="D13" s="27" t="s">
        <v>1</v>
      </c>
      <c r="E13" s="46">
        <v>555</v>
      </c>
      <c r="F13" s="34">
        <f t="shared" ref="F13:F41" si="15">E13+30</f>
        <v>585</v>
      </c>
      <c r="G13" s="42">
        <f t="shared" ref="G13:G41" si="16">E13+60</f>
        <v>615</v>
      </c>
      <c r="H13" s="27"/>
      <c r="I13" s="46">
        <f t="shared" si="2"/>
        <v>0</v>
      </c>
      <c r="J13" s="51">
        <f t="shared" si="3"/>
        <v>0</v>
      </c>
      <c r="K13" s="52">
        <f t="shared" si="4"/>
        <v>0</v>
      </c>
    </row>
    <row r="14" spans="1:11" x14ac:dyDescent="0.3">
      <c r="A14" s="76" t="s">
        <v>8</v>
      </c>
      <c r="B14" s="22" t="s">
        <v>48</v>
      </c>
      <c r="C14" s="1" t="s">
        <v>121</v>
      </c>
      <c r="D14" s="27" t="s">
        <v>1</v>
      </c>
      <c r="E14" s="46">
        <v>555</v>
      </c>
      <c r="F14" s="34">
        <f t="shared" si="15"/>
        <v>585</v>
      </c>
      <c r="G14" s="42">
        <f t="shared" si="16"/>
        <v>615</v>
      </c>
      <c r="H14" s="27"/>
      <c r="I14" s="46">
        <f t="shared" si="2"/>
        <v>0</v>
      </c>
      <c r="J14" s="51">
        <f t="shared" si="3"/>
        <v>0</v>
      </c>
      <c r="K14" s="52">
        <f t="shared" si="4"/>
        <v>0</v>
      </c>
    </row>
    <row r="15" spans="1:11" x14ac:dyDescent="0.3">
      <c r="A15" s="76" t="s">
        <v>8</v>
      </c>
      <c r="B15" s="22" t="s">
        <v>54</v>
      </c>
      <c r="C15" s="1" t="s">
        <v>121</v>
      </c>
      <c r="D15" s="27" t="s">
        <v>1</v>
      </c>
      <c r="E15" s="46">
        <v>555</v>
      </c>
      <c r="F15" s="34">
        <f t="shared" si="15"/>
        <v>585</v>
      </c>
      <c r="G15" s="42">
        <f t="shared" si="16"/>
        <v>615</v>
      </c>
      <c r="H15" s="27"/>
      <c r="I15" s="46">
        <f t="shared" si="2"/>
        <v>0</v>
      </c>
      <c r="J15" s="51">
        <f t="shared" si="3"/>
        <v>0</v>
      </c>
      <c r="K15" s="52">
        <f t="shared" si="4"/>
        <v>0</v>
      </c>
    </row>
    <row r="16" spans="1:11" x14ac:dyDescent="0.3">
      <c r="A16" s="76" t="s">
        <v>8</v>
      </c>
      <c r="B16" s="22" t="s">
        <v>60</v>
      </c>
      <c r="C16" s="1" t="s">
        <v>121</v>
      </c>
      <c r="D16" s="27" t="s">
        <v>1</v>
      </c>
      <c r="E16" s="46">
        <v>555</v>
      </c>
      <c r="F16" s="34">
        <f t="shared" si="15"/>
        <v>585</v>
      </c>
      <c r="G16" s="42">
        <f t="shared" si="16"/>
        <v>615</v>
      </c>
      <c r="H16" s="27"/>
      <c r="I16" s="46">
        <f t="shared" si="2"/>
        <v>0</v>
      </c>
      <c r="J16" s="51">
        <f t="shared" si="3"/>
        <v>0</v>
      </c>
      <c r="K16" s="52">
        <f t="shared" si="4"/>
        <v>0</v>
      </c>
    </row>
    <row r="17" spans="1:11" x14ac:dyDescent="0.3">
      <c r="A17" s="76" t="s">
        <v>8</v>
      </c>
      <c r="B17" s="22" t="s">
        <v>59</v>
      </c>
      <c r="C17" s="1" t="s">
        <v>121</v>
      </c>
      <c r="D17" s="27" t="s">
        <v>1</v>
      </c>
      <c r="E17" s="46">
        <v>555</v>
      </c>
      <c r="F17" s="34">
        <f t="shared" si="15"/>
        <v>585</v>
      </c>
      <c r="G17" s="42">
        <f t="shared" si="16"/>
        <v>615</v>
      </c>
      <c r="H17" s="27"/>
      <c r="I17" s="46">
        <f t="shared" si="2"/>
        <v>0</v>
      </c>
      <c r="J17" s="51">
        <f t="shared" si="3"/>
        <v>0</v>
      </c>
      <c r="K17" s="52">
        <f t="shared" si="4"/>
        <v>0</v>
      </c>
    </row>
    <row r="18" spans="1:11" x14ac:dyDescent="0.3">
      <c r="A18" s="76" t="s">
        <v>8</v>
      </c>
      <c r="B18" s="22" t="s">
        <v>53</v>
      </c>
      <c r="C18" s="1" t="s">
        <v>121</v>
      </c>
      <c r="D18" s="27" t="s">
        <v>1</v>
      </c>
      <c r="E18" s="46">
        <v>555</v>
      </c>
      <c r="F18" s="34">
        <f t="shared" si="15"/>
        <v>585</v>
      </c>
      <c r="G18" s="42">
        <f t="shared" si="16"/>
        <v>615</v>
      </c>
      <c r="H18" s="27"/>
      <c r="I18" s="46">
        <f t="shared" si="2"/>
        <v>0</v>
      </c>
      <c r="J18" s="51">
        <f t="shared" si="3"/>
        <v>0</v>
      </c>
      <c r="K18" s="52">
        <f t="shared" si="4"/>
        <v>0</v>
      </c>
    </row>
    <row r="19" spans="1:11" x14ac:dyDescent="0.3">
      <c r="A19" s="76" t="s">
        <v>8</v>
      </c>
      <c r="B19" s="22" t="s">
        <v>50</v>
      </c>
      <c r="C19" s="1" t="s">
        <v>121</v>
      </c>
      <c r="D19" s="27" t="s">
        <v>1</v>
      </c>
      <c r="E19" s="46">
        <v>555</v>
      </c>
      <c r="F19" s="34">
        <f t="shared" si="15"/>
        <v>585</v>
      </c>
      <c r="G19" s="42">
        <f t="shared" si="16"/>
        <v>615</v>
      </c>
      <c r="H19" s="27"/>
      <c r="I19" s="46">
        <f t="shared" si="2"/>
        <v>0</v>
      </c>
      <c r="J19" s="51">
        <f t="shared" si="3"/>
        <v>0</v>
      </c>
      <c r="K19" s="52">
        <f t="shared" si="4"/>
        <v>0</v>
      </c>
    </row>
    <row r="20" spans="1:11" x14ac:dyDescent="0.3">
      <c r="A20" s="76" t="s">
        <v>8</v>
      </c>
      <c r="B20" s="22" t="s">
        <v>51</v>
      </c>
      <c r="C20" s="1" t="s">
        <v>121</v>
      </c>
      <c r="D20" s="27" t="s">
        <v>1</v>
      </c>
      <c r="E20" s="46">
        <v>555</v>
      </c>
      <c r="F20" s="34">
        <f t="shared" si="15"/>
        <v>585</v>
      </c>
      <c r="G20" s="42">
        <f t="shared" si="16"/>
        <v>615</v>
      </c>
      <c r="H20" s="27"/>
      <c r="I20" s="46">
        <f t="shared" si="2"/>
        <v>0</v>
      </c>
      <c r="J20" s="51">
        <f t="shared" si="3"/>
        <v>0</v>
      </c>
      <c r="K20" s="52">
        <f t="shared" si="4"/>
        <v>0</v>
      </c>
    </row>
    <row r="21" spans="1:11" x14ac:dyDescent="0.3">
      <c r="A21" s="76" t="s">
        <v>8</v>
      </c>
      <c r="B21" s="22" t="s">
        <v>61</v>
      </c>
      <c r="C21" s="1" t="s">
        <v>121</v>
      </c>
      <c r="D21" s="27" t="s">
        <v>1</v>
      </c>
      <c r="E21" s="46">
        <v>555</v>
      </c>
      <c r="F21" s="34">
        <f t="shared" si="15"/>
        <v>585</v>
      </c>
      <c r="G21" s="42">
        <f t="shared" si="16"/>
        <v>615</v>
      </c>
      <c r="H21" s="27"/>
      <c r="I21" s="46">
        <f t="shared" si="2"/>
        <v>0</v>
      </c>
      <c r="J21" s="51">
        <f t="shared" si="3"/>
        <v>0</v>
      </c>
      <c r="K21" s="52">
        <f t="shared" si="4"/>
        <v>0</v>
      </c>
    </row>
    <row r="22" spans="1:11" x14ac:dyDescent="0.3">
      <c r="A22" s="76" t="s">
        <v>8</v>
      </c>
      <c r="B22" s="22" t="s">
        <v>52</v>
      </c>
      <c r="C22" s="1" t="s">
        <v>121</v>
      </c>
      <c r="D22" s="27" t="s">
        <v>1</v>
      </c>
      <c r="E22" s="46">
        <v>555</v>
      </c>
      <c r="F22" s="34">
        <f t="shared" si="15"/>
        <v>585</v>
      </c>
      <c r="G22" s="42">
        <f t="shared" si="16"/>
        <v>615</v>
      </c>
      <c r="H22" s="27"/>
      <c r="I22" s="46">
        <f t="shared" si="2"/>
        <v>0</v>
      </c>
      <c r="J22" s="51">
        <f t="shared" si="3"/>
        <v>0</v>
      </c>
      <c r="K22" s="52">
        <f t="shared" si="4"/>
        <v>0</v>
      </c>
    </row>
    <row r="23" spans="1:11" x14ac:dyDescent="0.3">
      <c r="A23" s="76" t="s">
        <v>8</v>
      </c>
      <c r="B23" s="22" t="s">
        <v>47</v>
      </c>
      <c r="C23" s="1" t="s">
        <v>121</v>
      </c>
      <c r="D23" s="27" t="s">
        <v>1</v>
      </c>
      <c r="E23" s="46">
        <v>555</v>
      </c>
      <c r="F23" s="34">
        <f t="shared" si="15"/>
        <v>585</v>
      </c>
      <c r="G23" s="42">
        <f t="shared" si="16"/>
        <v>615</v>
      </c>
      <c r="H23" s="27"/>
      <c r="I23" s="46">
        <f t="shared" si="2"/>
        <v>0</v>
      </c>
      <c r="J23" s="51">
        <f t="shared" si="3"/>
        <v>0</v>
      </c>
      <c r="K23" s="52">
        <f t="shared" si="4"/>
        <v>0</v>
      </c>
    </row>
    <row r="24" spans="1:11" x14ac:dyDescent="0.3">
      <c r="A24" s="76" t="s">
        <v>8</v>
      </c>
      <c r="B24" s="22" t="s">
        <v>58</v>
      </c>
      <c r="C24" s="1" t="s">
        <v>121</v>
      </c>
      <c r="D24" s="27" t="s">
        <v>1</v>
      </c>
      <c r="E24" s="46">
        <v>555</v>
      </c>
      <c r="F24" s="34">
        <f t="shared" si="15"/>
        <v>585</v>
      </c>
      <c r="G24" s="42">
        <f t="shared" si="16"/>
        <v>615</v>
      </c>
      <c r="H24" s="27"/>
      <c r="I24" s="46">
        <f t="shared" si="2"/>
        <v>0</v>
      </c>
      <c r="J24" s="51">
        <f t="shared" si="3"/>
        <v>0</v>
      </c>
      <c r="K24" s="52">
        <f t="shared" si="4"/>
        <v>0</v>
      </c>
    </row>
    <row r="25" spans="1:11" x14ac:dyDescent="0.3">
      <c r="A25" s="76" t="s">
        <v>8</v>
      </c>
      <c r="B25" s="22" t="s">
        <v>57</v>
      </c>
      <c r="C25" s="1" t="s">
        <v>121</v>
      </c>
      <c r="D25" s="27" t="s">
        <v>1</v>
      </c>
      <c r="E25" s="46">
        <v>555</v>
      </c>
      <c r="F25" s="34">
        <f t="shared" si="15"/>
        <v>585</v>
      </c>
      <c r="G25" s="42">
        <f t="shared" si="16"/>
        <v>615</v>
      </c>
      <c r="H25" s="27"/>
      <c r="I25" s="46">
        <f t="shared" si="2"/>
        <v>0</v>
      </c>
      <c r="J25" s="51">
        <f t="shared" si="3"/>
        <v>0</v>
      </c>
      <c r="K25" s="52">
        <f t="shared" si="4"/>
        <v>0</v>
      </c>
    </row>
    <row r="26" spans="1:11" x14ac:dyDescent="0.3">
      <c r="A26" s="84" t="s">
        <v>8</v>
      </c>
      <c r="B26" s="22" t="s">
        <v>55</v>
      </c>
      <c r="C26" s="1" t="s">
        <v>125</v>
      </c>
      <c r="D26" s="27" t="s">
        <v>1</v>
      </c>
      <c r="E26" s="46">
        <v>400</v>
      </c>
      <c r="F26" s="34">
        <f t="shared" ref="F26:F39" si="17">E26+30</f>
        <v>430</v>
      </c>
      <c r="G26" s="42">
        <f t="shared" ref="G26:G39" si="18">E26+60</f>
        <v>460</v>
      </c>
      <c r="H26" s="27"/>
      <c r="I26" s="46">
        <f t="shared" ref="I26:I39" si="19">E26*H26</f>
        <v>0</v>
      </c>
      <c r="J26" s="51">
        <f t="shared" ref="J26:J39" si="20">F26*H26</f>
        <v>0</v>
      </c>
      <c r="K26" s="52">
        <f t="shared" ref="K26:K39" si="21">G26*H26</f>
        <v>0</v>
      </c>
    </row>
    <row r="27" spans="1:11" x14ac:dyDescent="0.3">
      <c r="A27" s="84" t="s">
        <v>8</v>
      </c>
      <c r="B27" s="22" t="s">
        <v>56</v>
      </c>
      <c r="C27" s="1" t="s">
        <v>125</v>
      </c>
      <c r="D27" s="27" t="s">
        <v>1</v>
      </c>
      <c r="E27" s="46">
        <v>400</v>
      </c>
      <c r="F27" s="34">
        <f t="shared" si="17"/>
        <v>430</v>
      </c>
      <c r="G27" s="42">
        <f t="shared" si="18"/>
        <v>460</v>
      </c>
      <c r="H27" s="27"/>
      <c r="I27" s="46">
        <f t="shared" si="19"/>
        <v>0</v>
      </c>
      <c r="J27" s="51">
        <f t="shared" si="20"/>
        <v>0</v>
      </c>
      <c r="K27" s="52">
        <f t="shared" si="21"/>
        <v>0</v>
      </c>
    </row>
    <row r="28" spans="1:11" x14ac:dyDescent="0.3">
      <c r="A28" s="84" t="s">
        <v>8</v>
      </c>
      <c r="B28" s="22" t="s">
        <v>48</v>
      </c>
      <c r="C28" s="1" t="s">
        <v>125</v>
      </c>
      <c r="D28" s="27" t="s">
        <v>1</v>
      </c>
      <c r="E28" s="46">
        <v>400</v>
      </c>
      <c r="F28" s="34">
        <f t="shared" si="17"/>
        <v>430</v>
      </c>
      <c r="G28" s="42">
        <f t="shared" si="18"/>
        <v>460</v>
      </c>
      <c r="H28" s="27"/>
      <c r="I28" s="46">
        <f t="shared" si="19"/>
        <v>0</v>
      </c>
      <c r="J28" s="51">
        <f t="shared" si="20"/>
        <v>0</v>
      </c>
      <c r="K28" s="52">
        <f t="shared" si="21"/>
        <v>0</v>
      </c>
    </row>
    <row r="29" spans="1:11" x14ac:dyDescent="0.3">
      <c r="A29" s="84" t="s">
        <v>8</v>
      </c>
      <c r="B29" s="22" t="s">
        <v>54</v>
      </c>
      <c r="C29" s="1" t="s">
        <v>125</v>
      </c>
      <c r="D29" s="27" t="s">
        <v>1</v>
      </c>
      <c r="E29" s="46">
        <v>400</v>
      </c>
      <c r="F29" s="34">
        <f t="shared" si="17"/>
        <v>430</v>
      </c>
      <c r="G29" s="42">
        <f t="shared" si="18"/>
        <v>460</v>
      </c>
      <c r="H29" s="27"/>
      <c r="I29" s="46">
        <f t="shared" si="19"/>
        <v>0</v>
      </c>
      <c r="J29" s="51">
        <f t="shared" si="20"/>
        <v>0</v>
      </c>
      <c r="K29" s="52">
        <f t="shared" si="21"/>
        <v>0</v>
      </c>
    </row>
    <row r="30" spans="1:11" x14ac:dyDescent="0.3">
      <c r="A30" s="84" t="s">
        <v>8</v>
      </c>
      <c r="B30" s="22" t="s">
        <v>59</v>
      </c>
      <c r="C30" s="1" t="s">
        <v>125</v>
      </c>
      <c r="D30" s="27" t="s">
        <v>1</v>
      </c>
      <c r="E30" s="46">
        <v>400</v>
      </c>
      <c r="F30" s="34">
        <f t="shared" si="17"/>
        <v>430</v>
      </c>
      <c r="G30" s="42">
        <f t="shared" si="18"/>
        <v>460</v>
      </c>
      <c r="H30" s="27"/>
      <c r="I30" s="46">
        <f t="shared" si="19"/>
        <v>0</v>
      </c>
      <c r="J30" s="51">
        <f t="shared" si="20"/>
        <v>0</v>
      </c>
      <c r="K30" s="52">
        <f t="shared" si="21"/>
        <v>0</v>
      </c>
    </row>
    <row r="31" spans="1:11" x14ac:dyDescent="0.3">
      <c r="A31" s="84" t="s">
        <v>8</v>
      </c>
      <c r="B31" s="22" t="s">
        <v>49</v>
      </c>
      <c r="C31" s="1" t="s">
        <v>125</v>
      </c>
      <c r="D31" s="27" t="s">
        <v>1</v>
      </c>
      <c r="E31" s="46">
        <v>400</v>
      </c>
      <c r="F31" s="34">
        <f t="shared" si="17"/>
        <v>430</v>
      </c>
      <c r="G31" s="42">
        <f t="shared" si="18"/>
        <v>460</v>
      </c>
      <c r="H31" s="27"/>
      <c r="I31" s="46">
        <f t="shared" si="19"/>
        <v>0</v>
      </c>
      <c r="J31" s="51">
        <f t="shared" si="20"/>
        <v>0</v>
      </c>
      <c r="K31" s="52">
        <f t="shared" si="21"/>
        <v>0</v>
      </c>
    </row>
    <row r="32" spans="1:11" x14ac:dyDescent="0.3">
      <c r="A32" s="84" t="s">
        <v>8</v>
      </c>
      <c r="B32" s="22" t="s">
        <v>139</v>
      </c>
      <c r="C32" s="1" t="s">
        <v>125</v>
      </c>
      <c r="D32" s="27" t="s">
        <v>1</v>
      </c>
      <c r="E32" s="46">
        <v>400</v>
      </c>
      <c r="F32" s="34">
        <f t="shared" si="17"/>
        <v>430</v>
      </c>
      <c r="G32" s="42">
        <f t="shared" si="18"/>
        <v>460</v>
      </c>
      <c r="H32" s="27"/>
      <c r="I32" s="46">
        <f t="shared" si="19"/>
        <v>0</v>
      </c>
      <c r="J32" s="51">
        <f t="shared" si="20"/>
        <v>0</v>
      </c>
      <c r="K32" s="52">
        <f t="shared" si="21"/>
        <v>0</v>
      </c>
    </row>
    <row r="33" spans="1:11" x14ac:dyDescent="0.3">
      <c r="A33" s="84" t="s">
        <v>8</v>
      </c>
      <c r="B33" s="22" t="s">
        <v>119</v>
      </c>
      <c r="C33" s="1" t="s">
        <v>125</v>
      </c>
      <c r="D33" s="27" t="s">
        <v>1</v>
      </c>
      <c r="E33" s="46">
        <v>400</v>
      </c>
      <c r="F33" s="34">
        <f t="shared" si="17"/>
        <v>430</v>
      </c>
      <c r="G33" s="42">
        <f t="shared" si="18"/>
        <v>460</v>
      </c>
      <c r="H33" s="27"/>
      <c r="I33" s="46">
        <f t="shared" si="19"/>
        <v>0</v>
      </c>
      <c r="J33" s="51">
        <f t="shared" si="20"/>
        <v>0</v>
      </c>
      <c r="K33" s="52">
        <f t="shared" si="21"/>
        <v>0</v>
      </c>
    </row>
    <row r="34" spans="1:11" x14ac:dyDescent="0.3">
      <c r="A34" s="84" t="s">
        <v>8</v>
      </c>
      <c r="B34" s="22" t="s">
        <v>52</v>
      </c>
      <c r="C34" s="1" t="s">
        <v>125</v>
      </c>
      <c r="D34" s="27" t="s">
        <v>1</v>
      </c>
      <c r="E34" s="46">
        <v>400</v>
      </c>
      <c r="F34" s="34">
        <f t="shared" si="17"/>
        <v>430</v>
      </c>
      <c r="G34" s="42">
        <f t="shared" si="18"/>
        <v>460</v>
      </c>
      <c r="H34" s="27"/>
      <c r="I34" s="46">
        <f t="shared" si="19"/>
        <v>0</v>
      </c>
      <c r="J34" s="51">
        <f t="shared" si="20"/>
        <v>0</v>
      </c>
      <c r="K34" s="52">
        <f t="shared" si="21"/>
        <v>0</v>
      </c>
    </row>
    <row r="35" spans="1:11" x14ac:dyDescent="0.3">
      <c r="A35" s="84" t="s">
        <v>8</v>
      </c>
      <c r="B35" s="22" t="s">
        <v>120</v>
      </c>
      <c r="C35" s="1" t="s">
        <v>125</v>
      </c>
      <c r="D35" s="27" t="s">
        <v>1</v>
      </c>
      <c r="E35" s="46">
        <v>400</v>
      </c>
      <c r="F35" s="34">
        <f t="shared" si="17"/>
        <v>430</v>
      </c>
      <c r="G35" s="42">
        <f t="shared" si="18"/>
        <v>460</v>
      </c>
      <c r="H35" s="27"/>
      <c r="I35" s="46">
        <f t="shared" si="19"/>
        <v>0</v>
      </c>
      <c r="J35" s="51">
        <f t="shared" si="20"/>
        <v>0</v>
      </c>
      <c r="K35" s="52">
        <f t="shared" si="21"/>
        <v>0</v>
      </c>
    </row>
    <row r="36" spans="1:11" x14ac:dyDescent="0.3">
      <c r="A36" s="84" t="s">
        <v>8</v>
      </c>
      <c r="B36" s="22" t="s">
        <v>47</v>
      </c>
      <c r="C36" s="1" t="s">
        <v>125</v>
      </c>
      <c r="D36" s="27" t="s">
        <v>1</v>
      </c>
      <c r="E36" s="46">
        <v>400</v>
      </c>
      <c r="F36" s="34">
        <f t="shared" si="17"/>
        <v>430</v>
      </c>
      <c r="G36" s="42">
        <f t="shared" si="18"/>
        <v>460</v>
      </c>
      <c r="H36" s="27"/>
      <c r="I36" s="46">
        <f t="shared" si="19"/>
        <v>0</v>
      </c>
      <c r="J36" s="51">
        <f t="shared" si="20"/>
        <v>0</v>
      </c>
      <c r="K36" s="52">
        <f t="shared" si="21"/>
        <v>0</v>
      </c>
    </row>
    <row r="37" spans="1:11" x14ac:dyDescent="0.3">
      <c r="A37" s="84" t="s">
        <v>8</v>
      </c>
      <c r="B37" s="22" t="s">
        <v>57</v>
      </c>
      <c r="C37" s="1" t="s">
        <v>125</v>
      </c>
      <c r="D37" s="27" t="s">
        <v>1</v>
      </c>
      <c r="E37" s="46">
        <v>400</v>
      </c>
      <c r="F37" s="34">
        <f t="shared" si="17"/>
        <v>430</v>
      </c>
      <c r="G37" s="42">
        <f t="shared" si="18"/>
        <v>460</v>
      </c>
      <c r="H37" s="27"/>
      <c r="I37" s="46">
        <f t="shared" si="19"/>
        <v>0</v>
      </c>
      <c r="J37" s="51">
        <f t="shared" si="20"/>
        <v>0</v>
      </c>
      <c r="K37" s="52">
        <f t="shared" si="21"/>
        <v>0</v>
      </c>
    </row>
    <row r="38" spans="1:11" x14ac:dyDescent="0.3">
      <c r="A38" s="84" t="s">
        <v>8</v>
      </c>
      <c r="B38" s="22" t="s">
        <v>117</v>
      </c>
      <c r="C38" s="1" t="s">
        <v>125</v>
      </c>
      <c r="D38" s="27" t="s">
        <v>1</v>
      </c>
      <c r="E38" s="46">
        <v>400</v>
      </c>
      <c r="F38" s="34">
        <f t="shared" si="17"/>
        <v>430</v>
      </c>
      <c r="G38" s="42">
        <f t="shared" si="18"/>
        <v>460</v>
      </c>
      <c r="H38" s="27"/>
      <c r="I38" s="46">
        <f t="shared" si="19"/>
        <v>0</v>
      </c>
      <c r="J38" s="51">
        <f t="shared" si="20"/>
        <v>0</v>
      </c>
      <c r="K38" s="52">
        <f t="shared" si="21"/>
        <v>0</v>
      </c>
    </row>
    <row r="39" spans="1:11" x14ac:dyDescent="0.3">
      <c r="A39" s="84" t="s">
        <v>8</v>
      </c>
      <c r="B39" s="22" t="s">
        <v>118</v>
      </c>
      <c r="C39" s="1" t="s">
        <v>125</v>
      </c>
      <c r="D39" s="27" t="s">
        <v>1</v>
      </c>
      <c r="E39" s="46">
        <v>400</v>
      </c>
      <c r="F39" s="34">
        <f t="shared" si="17"/>
        <v>430</v>
      </c>
      <c r="G39" s="42">
        <f t="shared" si="18"/>
        <v>460</v>
      </c>
      <c r="H39" s="27"/>
      <c r="I39" s="46">
        <f t="shared" si="19"/>
        <v>0</v>
      </c>
      <c r="J39" s="51">
        <f t="shared" si="20"/>
        <v>0</v>
      </c>
      <c r="K39" s="52">
        <f t="shared" si="21"/>
        <v>0</v>
      </c>
    </row>
    <row r="40" spans="1:11" x14ac:dyDescent="0.3">
      <c r="A40" s="77" t="s">
        <v>62</v>
      </c>
      <c r="B40" s="22" t="s">
        <v>63</v>
      </c>
      <c r="C40" s="1" t="s">
        <v>121</v>
      </c>
      <c r="D40" s="27" t="s">
        <v>1</v>
      </c>
      <c r="E40" s="46">
        <v>600</v>
      </c>
      <c r="F40" s="34">
        <f t="shared" si="15"/>
        <v>630</v>
      </c>
      <c r="G40" s="42">
        <f t="shared" si="16"/>
        <v>660</v>
      </c>
      <c r="H40" s="27"/>
      <c r="I40" s="46">
        <f t="shared" si="2"/>
        <v>0</v>
      </c>
      <c r="J40" s="51">
        <f t="shared" si="3"/>
        <v>0</v>
      </c>
      <c r="K40" s="52">
        <f t="shared" si="4"/>
        <v>0</v>
      </c>
    </row>
    <row r="41" spans="1:11" x14ac:dyDescent="0.3">
      <c r="A41" s="77" t="s">
        <v>62</v>
      </c>
      <c r="B41" s="22" t="s">
        <v>64</v>
      </c>
      <c r="C41" s="1" t="s">
        <v>121</v>
      </c>
      <c r="D41" s="27" t="s">
        <v>1</v>
      </c>
      <c r="E41" s="46">
        <v>600</v>
      </c>
      <c r="F41" s="34">
        <f t="shared" si="15"/>
        <v>630</v>
      </c>
      <c r="G41" s="42">
        <f t="shared" si="16"/>
        <v>660</v>
      </c>
      <c r="H41" s="27"/>
      <c r="I41" s="46">
        <f t="shared" si="2"/>
        <v>0</v>
      </c>
      <c r="J41" s="51">
        <f t="shared" si="3"/>
        <v>0</v>
      </c>
      <c r="K41" s="52">
        <f t="shared" si="4"/>
        <v>0</v>
      </c>
    </row>
    <row r="42" spans="1:11" x14ac:dyDescent="0.3">
      <c r="A42" s="77" t="s">
        <v>19</v>
      </c>
      <c r="B42" s="22" t="s">
        <v>66</v>
      </c>
      <c r="C42" s="35" t="s">
        <v>28</v>
      </c>
      <c r="D42" s="36" t="s">
        <v>12</v>
      </c>
      <c r="E42" s="47">
        <v>310</v>
      </c>
      <c r="F42" s="33">
        <f>E42+20</f>
        <v>330</v>
      </c>
      <c r="G42" s="43">
        <f>E42+40</f>
        <v>350</v>
      </c>
      <c r="H42" s="40"/>
      <c r="I42" s="46">
        <f t="shared" si="2"/>
        <v>0</v>
      </c>
      <c r="J42" s="51">
        <f t="shared" si="3"/>
        <v>0</v>
      </c>
      <c r="K42" s="52">
        <f t="shared" si="4"/>
        <v>0</v>
      </c>
    </row>
    <row r="43" spans="1:11" ht="15" customHeight="1" x14ac:dyDescent="0.3">
      <c r="A43" s="77" t="s">
        <v>2</v>
      </c>
      <c r="B43" s="22" t="s">
        <v>67</v>
      </c>
      <c r="C43" s="1"/>
      <c r="D43" s="36" t="s">
        <v>36</v>
      </c>
      <c r="E43" s="47">
        <v>170</v>
      </c>
      <c r="F43" s="33">
        <f t="shared" ref="F43:F71" si="22">E43+20</f>
        <v>190</v>
      </c>
      <c r="G43" s="43">
        <f t="shared" ref="G43:G71" si="23">E43+40</f>
        <v>210</v>
      </c>
      <c r="H43" s="40"/>
      <c r="I43" s="46">
        <f t="shared" si="2"/>
        <v>0</v>
      </c>
      <c r="J43" s="51">
        <f t="shared" si="3"/>
        <v>0</v>
      </c>
      <c r="K43" s="52">
        <f t="shared" si="4"/>
        <v>0</v>
      </c>
    </row>
    <row r="44" spans="1:11" ht="15" customHeight="1" x14ac:dyDescent="0.3">
      <c r="A44" s="77" t="s">
        <v>2</v>
      </c>
      <c r="B44" s="22" t="s">
        <v>68</v>
      </c>
      <c r="C44" s="1"/>
      <c r="D44" s="36" t="s">
        <v>36</v>
      </c>
      <c r="E44" s="47">
        <v>170</v>
      </c>
      <c r="F44" s="33">
        <f t="shared" si="22"/>
        <v>190</v>
      </c>
      <c r="G44" s="43">
        <f t="shared" si="23"/>
        <v>210</v>
      </c>
      <c r="H44" s="40"/>
      <c r="I44" s="46">
        <f t="shared" si="2"/>
        <v>0</v>
      </c>
      <c r="J44" s="51">
        <f t="shared" si="3"/>
        <v>0</v>
      </c>
      <c r="K44" s="52">
        <f t="shared" si="4"/>
        <v>0</v>
      </c>
    </row>
    <row r="45" spans="1:11" ht="15" customHeight="1" x14ac:dyDescent="0.3">
      <c r="A45" s="77" t="s">
        <v>2</v>
      </c>
      <c r="B45" s="22" t="s">
        <v>69</v>
      </c>
      <c r="C45" s="1"/>
      <c r="D45" s="36" t="s">
        <v>36</v>
      </c>
      <c r="E45" s="47">
        <v>170</v>
      </c>
      <c r="F45" s="33">
        <f t="shared" si="22"/>
        <v>190</v>
      </c>
      <c r="G45" s="43">
        <f t="shared" si="23"/>
        <v>210</v>
      </c>
      <c r="H45" s="40"/>
      <c r="I45" s="46">
        <f t="shared" si="2"/>
        <v>0</v>
      </c>
      <c r="J45" s="51">
        <f t="shared" si="3"/>
        <v>0</v>
      </c>
      <c r="K45" s="52">
        <f t="shared" si="4"/>
        <v>0</v>
      </c>
    </row>
    <row r="46" spans="1:11" ht="15" customHeight="1" x14ac:dyDescent="0.3">
      <c r="A46" s="77" t="s">
        <v>2</v>
      </c>
      <c r="B46" s="22" t="s">
        <v>70</v>
      </c>
      <c r="C46" s="1"/>
      <c r="D46" s="36" t="s">
        <v>36</v>
      </c>
      <c r="E46" s="47">
        <v>170</v>
      </c>
      <c r="F46" s="33">
        <f t="shared" si="22"/>
        <v>190</v>
      </c>
      <c r="G46" s="43">
        <f t="shared" si="23"/>
        <v>210</v>
      </c>
      <c r="H46" s="40"/>
      <c r="I46" s="46">
        <f t="shared" si="2"/>
        <v>0</v>
      </c>
      <c r="J46" s="51">
        <f t="shared" si="3"/>
        <v>0</v>
      </c>
      <c r="K46" s="52">
        <f t="shared" si="4"/>
        <v>0</v>
      </c>
    </row>
    <row r="47" spans="1:11" x14ac:dyDescent="0.3">
      <c r="A47" s="77" t="s">
        <v>27</v>
      </c>
      <c r="B47" s="22" t="s">
        <v>140</v>
      </c>
      <c r="C47" s="28"/>
      <c r="D47" s="36" t="s">
        <v>12</v>
      </c>
      <c r="E47" s="47">
        <v>350</v>
      </c>
      <c r="F47" s="33">
        <f t="shared" si="22"/>
        <v>370</v>
      </c>
      <c r="G47" s="43">
        <f t="shared" si="23"/>
        <v>390</v>
      </c>
      <c r="H47" s="40"/>
      <c r="I47" s="46">
        <f t="shared" si="2"/>
        <v>0</v>
      </c>
      <c r="J47" s="51">
        <f t="shared" si="3"/>
        <v>0</v>
      </c>
      <c r="K47" s="52">
        <f t="shared" si="4"/>
        <v>0</v>
      </c>
    </row>
    <row r="48" spans="1:11" x14ac:dyDescent="0.3">
      <c r="A48" s="77" t="s">
        <v>27</v>
      </c>
      <c r="B48" s="22" t="s">
        <v>71</v>
      </c>
      <c r="C48" s="28"/>
      <c r="D48" s="36" t="s">
        <v>12</v>
      </c>
      <c r="E48" s="47">
        <v>350</v>
      </c>
      <c r="F48" s="33">
        <f t="shared" si="22"/>
        <v>370</v>
      </c>
      <c r="G48" s="43">
        <f t="shared" si="23"/>
        <v>390</v>
      </c>
      <c r="H48" s="40"/>
      <c r="I48" s="46">
        <f t="shared" si="2"/>
        <v>0</v>
      </c>
      <c r="J48" s="51">
        <f t="shared" si="3"/>
        <v>0</v>
      </c>
      <c r="K48" s="52">
        <f t="shared" si="4"/>
        <v>0</v>
      </c>
    </row>
    <row r="49" spans="1:11" x14ac:dyDescent="0.3">
      <c r="A49" s="78" t="s">
        <v>11</v>
      </c>
      <c r="B49" s="28" t="s">
        <v>72</v>
      </c>
      <c r="C49" s="28"/>
      <c r="D49" s="36" t="s">
        <v>12</v>
      </c>
      <c r="E49" s="47">
        <v>325</v>
      </c>
      <c r="F49" s="33">
        <f t="shared" si="22"/>
        <v>345</v>
      </c>
      <c r="G49" s="43">
        <f t="shared" si="23"/>
        <v>365</v>
      </c>
      <c r="H49" s="40"/>
      <c r="I49" s="46">
        <f t="shared" si="2"/>
        <v>0</v>
      </c>
      <c r="J49" s="51">
        <f t="shared" si="3"/>
        <v>0</v>
      </c>
      <c r="K49" s="52">
        <f t="shared" si="4"/>
        <v>0</v>
      </c>
    </row>
    <row r="50" spans="1:11" x14ac:dyDescent="0.3">
      <c r="A50" s="78" t="s">
        <v>26</v>
      </c>
      <c r="B50" s="28" t="s">
        <v>73</v>
      </c>
      <c r="C50" s="28"/>
      <c r="D50" s="36" t="s">
        <v>12</v>
      </c>
      <c r="E50" s="47">
        <v>275</v>
      </c>
      <c r="F50" s="33">
        <f t="shared" si="22"/>
        <v>295</v>
      </c>
      <c r="G50" s="43">
        <f t="shared" si="23"/>
        <v>315</v>
      </c>
      <c r="H50" s="40"/>
      <c r="I50" s="46">
        <f t="shared" si="2"/>
        <v>0</v>
      </c>
      <c r="J50" s="51">
        <f t="shared" si="3"/>
        <v>0</v>
      </c>
      <c r="K50" s="52">
        <f t="shared" si="4"/>
        <v>0</v>
      </c>
    </row>
    <row r="51" spans="1:11" x14ac:dyDescent="0.3">
      <c r="A51" s="78" t="s">
        <v>26</v>
      </c>
      <c r="B51" s="28" t="s">
        <v>74</v>
      </c>
      <c r="C51" s="28"/>
      <c r="D51" s="36" t="s">
        <v>12</v>
      </c>
      <c r="E51" s="47">
        <v>275</v>
      </c>
      <c r="F51" s="33">
        <f t="shared" si="22"/>
        <v>295</v>
      </c>
      <c r="G51" s="43">
        <f t="shared" si="23"/>
        <v>315</v>
      </c>
      <c r="H51" s="40"/>
      <c r="I51" s="46">
        <f t="shared" si="2"/>
        <v>0</v>
      </c>
      <c r="J51" s="51">
        <f t="shared" si="3"/>
        <v>0</v>
      </c>
      <c r="K51" s="52">
        <f t="shared" si="4"/>
        <v>0</v>
      </c>
    </row>
    <row r="52" spans="1:11" x14ac:dyDescent="0.3">
      <c r="A52" s="78" t="s">
        <v>26</v>
      </c>
      <c r="B52" s="28" t="s">
        <v>75</v>
      </c>
      <c r="C52" s="28"/>
      <c r="D52" s="36" t="s">
        <v>12</v>
      </c>
      <c r="E52" s="47">
        <v>275</v>
      </c>
      <c r="F52" s="33">
        <f t="shared" si="22"/>
        <v>295</v>
      </c>
      <c r="G52" s="43">
        <f t="shared" si="23"/>
        <v>315</v>
      </c>
      <c r="H52" s="40"/>
      <c r="I52" s="46">
        <f t="shared" si="2"/>
        <v>0</v>
      </c>
      <c r="J52" s="51">
        <f t="shared" si="3"/>
        <v>0</v>
      </c>
      <c r="K52" s="52">
        <f t="shared" si="4"/>
        <v>0</v>
      </c>
    </row>
    <row r="53" spans="1:11" x14ac:dyDescent="0.3">
      <c r="A53" s="78" t="s">
        <v>13</v>
      </c>
      <c r="B53" s="28" t="s">
        <v>76</v>
      </c>
      <c r="C53" s="28"/>
      <c r="D53" s="36" t="s">
        <v>12</v>
      </c>
      <c r="E53" s="47">
        <v>310</v>
      </c>
      <c r="F53" s="33">
        <f t="shared" si="22"/>
        <v>330</v>
      </c>
      <c r="G53" s="43">
        <f t="shared" si="23"/>
        <v>350</v>
      </c>
      <c r="H53" s="40"/>
      <c r="I53" s="46">
        <f t="shared" si="2"/>
        <v>0</v>
      </c>
      <c r="J53" s="51">
        <f t="shared" si="3"/>
        <v>0</v>
      </c>
      <c r="K53" s="52">
        <f t="shared" si="4"/>
        <v>0</v>
      </c>
    </row>
    <row r="54" spans="1:11" x14ac:dyDescent="0.3">
      <c r="A54" s="78" t="s">
        <v>13</v>
      </c>
      <c r="B54" s="28" t="s">
        <v>77</v>
      </c>
      <c r="C54" s="28"/>
      <c r="D54" s="36" t="s">
        <v>12</v>
      </c>
      <c r="E54" s="47">
        <v>310</v>
      </c>
      <c r="F54" s="33">
        <f t="shared" si="22"/>
        <v>330</v>
      </c>
      <c r="G54" s="43">
        <f t="shared" si="23"/>
        <v>350</v>
      </c>
      <c r="H54" s="40"/>
      <c r="I54" s="46">
        <f t="shared" ref="I54:I86" si="24">E54*H54</f>
        <v>0</v>
      </c>
      <c r="J54" s="51">
        <f t="shared" ref="J54:J86" si="25">F54*H54</f>
        <v>0</v>
      </c>
      <c r="K54" s="52">
        <f t="shared" ref="K54:K86" si="26">G54*H54</f>
        <v>0</v>
      </c>
    </row>
    <row r="55" spans="1:11" x14ac:dyDescent="0.3">
      <c r="A55" s="78" t="s">
        <v>13</v>
      </c>
      <c r="B55" s="28" t="s">
        <v>78</v>
      </c>
      <c r="C55" s="28"/>
      <c r="D55" s="36" t="s">
        <v>12</v>
      </c>
      <c r="E55" s="47">
        <v>310</v>
      </c>
      <c r="F55" s="33">
        <f t="shared" si="22"/>
        <v>330</v>
      </c>
      <c r="G55" s="43">
        <f t="shared" si="23"/>
        <v>350</v>
      </c>
      <c r="H55" s="40"/>
      <c r="I55" s="46">
        <f t="shared" si="24"/>
        <v>0</v>
      </c>
      <c r="J55" s="51">
        <f t="shared" si="25"/>
        <v>0</v>
      </c>
      <c r="K55" s="52">
        <f t="shared" si="26"/>
        <v>0</v>
      </c>
    </row>
    <row r="56" spans="1:11" x14ac:dyDescent="0.3">
      <c r="A56" s="78" t="s">
        <v>13</v>
      </c>
      <c r="B56" s="28" t="s">
        <v>79</v>
      </c>
      <c r="C56" s="28"/>
      <c r="D56" s="36" t="s">
        <v>12</v>
      </c>
      <c r="E56" s="47">
        <v>310</v>
      </c>
      <c r="F56" s="33">
        <f t="shared" si="22"/>
        <v>330</v>
      </c>
      <c r="G56" s="43">
        <f t="shared" si="23"/>
        <v>350</v>
      </c>
      <c r="H56" s="40"/>
      <c r="I56" s="46">
        <f t="shared" si="24"/>
        <v>0</v>
      </c>
      <c r="J56" s="51">
        <f t="shared" si="25"/>
        <v>0</v>
      </c>
      <c r="K56" s="52">
        <f t="shared" si="26"/>
        <v>0</v>
      </c>
    </row>
    <row r="57" spans="1:11" x14ac:dyDescent="0.3">
      <c r="A57" s="78" t="s">
        <v>13</v>
      </c>
      <c r="B57" s="28" t="s">
        <v>141</v>
      </c>
      <c r="C57" s="28"/>
      <c r="D57" s="36" t="s">
        <v>12</v>
      </c>
      <c r="E57" s="47">
        <v>310</v>
      </c>
      <c r="F57" s="33">
        <f t="shared" si="22"/>
        <v>330</v>
      </c>
      <c r="G57" s="43">
        <f t="shared" si="23"/>
        <v>350</v>
      </c>
      <c r="H57" s="40"/>
      <c r="I57" s="46">
        <f t="shared" si="24"/>
        <v>0</v>
      </c>
      <c r="J57" s="51">
        <f t="shared" si="25"/>
        <v>0</v>
      </c>
      <c r="K57" s="52">
        <f t="shared" si="26"/>
        <v>0</v>
      </c>
    </row>
    <row r="58" spans="1:11" x14ac:dyDescent="0.3">
      <c r="A58" s="78" t="s">
        <v>13</v>
      </c>
      <c r="B58" s="28" t="s">
        <v>142</v>
      </c>
      <c r="C58" s="28"/>
      <c r="D58" s="36" t="s">
        <v>12</v>
      </c>
      <c r="E58" s="47">
        <v>310</v>
      </c>
      <c r="F58" s="33">
        <f t="shared" ref="F58" si="27">E58+20</f>
        <v>330</v>
      </c>
      <c r="G58" s="43">
        <f t="shared" ref="G58" si="28">E58+40</f>
        <v>350</v>
      </c>
      <c r="H58" s="40"/>
      <c r="I58" s="46">
        <f t="shared" ref="I58" si="29">E58*H58</f>
        <v>0</v>
      </c>
      <c r="J58" s="51">
        <f t="shared" ref="J58" si="30">F58*H58</f>
        <v>0</v>
      </c>
      <c r="K58" s="52">
        <f t="shared" ref="K58" si="31">G58*H58</f>
        <v>0</v>
      </c>
    </row>
    <row r="59" spans="1:11" x14ac:dyDescent="0.3">
      <c r="A59" s="78" t="s">
        <v>10</v>
      </c>
      <c r="B59" s="23" t="s">
        <v>15</v>
      </c>
      <c r="C59" s="28"/>
      <c r="D59" s="37" t="s">
        <v>12</v>
      </c>
      <c r="E59" s="47">
        <v>310</v>
      </c>
      <c r="F59" s="33">
        <f t="shared" si="22"/>
        <v>330</v>
      </c>
      <c r="G59" s="43">
        <f t="shared" si="23"/>
        <v>350</v>
      </c>
      <c r="H59" s="40"/>
      <c r="I59" s="46">
        <f t="shared" si="24"/>
        <v>0</v>
      </c>
      <c r="J59" s="51">
        <f t="shared" si="25"/>
        <v>0</v>
      </c>
      <c r="K59" s="52">
        <f t="shared" si="26"/>
        <v>0</v>
      </c>
    </row>
    <row r="60" spans="1:11" x14ac:dyDescent="0.3">
      <c r="A60" s="78" t="s">
        <v>17</v>
      </c>
      <c r="B60" s="28" t="s">
        <v>80</v>
      </c>
      <c r="C60" s="28"/>
      <c r="D60" s="37" t="s">
        <v>12</v>
      </c>
      <c r="E60" s="47">
        <v>400</v>
      </c>
      <c r="F60" s="33">
        <f t="shared" si="22"/>
        <v>420</v>
      </c>
      <c r="G60" s="43">
        <f t="shared" si="23"/>
        <v>440</v>
      </c>
      <c r="H60" s="40"/>
      <c r="I60" s="46">
        <f t="shared" si="24"/>
        <v>0</v>
      </c>
      <c r="J60" s="51">
        <f t="shared" si="25"/>
        <v>0</v>
      </c>
      <c r="K60" s="52">
        <f t="shared" si="26"/>
        <v>0</v>
      </c>
    </row>
    <row r="61" spans="1:11" x14ac:dyDescent="0.3">
      <c r="A61" s="78" t="s">
        <v>17</v>
      </c>
      <c r="B61" s="28" t="s">
        <v>81</v>
      </c>
      <c r="C61" s="28"/>
      <c r="D61" s="37" t="s">
        <v>12</v>
      </c>
      <c r="E61" s="47">
        <v>400</v>
      </c>
      <c r="F61" s="33">
        <f t="shared" si="22"/>
        <v>420</v>
      </c>
      <c r="G61" s="43">
        <f t="shared" si="23"/>
        <v>440</v>
      </c>
      <c r="H61" s="40"/>
      <c r="I61" s="46">
        <f t="shared" si="24"/>
        <v>0</v>
      </c>
      <c r="J61" s="51">
        <f t="shared" si="25"/>
        <v>0</v>
      </c>
      <c r="K61" s="52">
        <f t="shared" si="26"/>
        <v>0</v>
      </c>
    </row>
    <row r="62" spans="1:11" ht="15" customHeight="1" x14ac:dyDescent="0.3">
      <c r="A62" s="78" t="s">
        <v>109</v>
      </c>
      <c r="B62" s="23" t="s">
        <v>112</v>
      </c>
      <c r="C62" s="37" t="s">
        <v>28</v>
      </c>
      <c r="D62" s="36" t="s">
        <v>12</v>
      </c>
      <c r="E62" s="47">
        <v>290</v>
      </c>
      <c r="F62" s="33">
        <f t="shared" si="22"/>
        <v>310</v>
      </c>
      <c r="G62" s="43">
        <f t="shared" si="23"/>
        <v>330</v>
      </c>
      <c r="H62" s="40"/>
      <c r="I62" s="46">
        <f t="shared" si="24"/>
        <v>0</v>
      </c>
      <c r="J62" s="51">
        <f t="shared" si="25"/>
        <v>0</v>
      </c>
      <c r="K62" s="52">
        <f t="shared" si="26"/>
        <v>0</v>
      </c>
    </row>
    <row r="63" spans="1:11" x14ac:dyDescent="0.3">
      <c r="A63" s="78" t="s">
        <v>110</v>
      </c>
      <c r="B63" s="28" t="s">
        <v>111</v>
      </c>
      <c r="C63" s="37" t="s">
        <v>28</v>
      </c>
      <c r="D63" s="36" t="s">
        <v>12</v>
      </c>
      <c r="E63" s="47">
        <v>290</v>
      </c>
      <c r="F63" s="33">
        <f t="shared" si="22"/>
        <v>310</v>
      </c>
      <c r="G63" s="43">
        <f t="shared" si="23"/>
        <v>330</v>
      </c>
      <c r="H63" s="40"/>
      <c r="I63" s="46">
        <f t="shared" si="24"/>
        <v>0</v>
      </c>
      <c r="J63" s="51">
        <f t="shared" si="25"/>
        <v>0</v>
      </c>
      <c r="K63" s="52">
        <f t="shared" si="26"/>
        <v>0</v>
      </c>
    </row>
    <row r="64" spans="1:11" x14ac:dyDescent="0.3">
      <c r="A64" s="78" t="s">
        <v>110</v>
      </c>
      <c r="B64" s="28" t="s">
        <v>143</v>
      </c>
      <c r="C64" s="37" t="s">
        <v>28</v>
      </c>
      <c r="D64" s="36" t="s">
        <v>12</v>
      </c>
      <c r="E64" s="47">
        <v>290</v>
      </c>
      <c r="F64" s="33">
        <f t="shared" ref="F64" si="32">E64+20</f>
        <v>310</v>
      </c>
      <c r="G64" s="43">
        <f t="shared" ref="G64" si="33">E64+40</f>
        <v>330</v>
      </c>
      <c r="H64" s="40"/>
      <c r="I64" s="46">
        <f t="shared" ref="I64" si="34">E64*H64</f>
        <v>0</v>
      </c>
      <c r="J64" s="51">
        <f t="shared" ref="J64" si="35">F64*H64</f>
        <v>0</v>
      </c>
      <c r="K64" s="52">
        <f t="shared" ref="K64" si="36">G64*H64</f>
        <v>0</v>
      </c>
    </row>
    <row r="65" spans="1:12" x14ac:dyDescent="0.3">
      <c r="A65" s="77" t="s">
        <v>14</v>
      </c>
      <c r="B65" s="28" t="s">
        <v>82</v>
      </c>
      <c r="C65" s="36" t="s">
        <v>16</v>
      </c>
      <c r="D65" s="37" t="s">
        <v>12</v>
      </c>
      <c r="E65" s="47">
        <v>275</v>
      </c>
      <c r="F65" s="33">
        <f t="shared" si="22"/>
        <v>295</v>
      </c>
      <c r="G65" s="43">
        <f t="shared" si="23"/>
        <v>315</v>
      </c>
      <c r="H65" s="40"/>
      <c r="I65" s="46">
        <f t="shared" si="24"/>
        <v>0</v>
      </c>
      <c r="J65" s="51">
        <f t="shared" si="25"/>
        <v>0</v>
      </c>
      <c r="K65" s="52">
        <f t="shared" si="26"/>
        <v>0</v>
      </c>
    </row>
    <row r="66" spans="1:12" x14ac:dyDescent="0.3">
      <c r="A66" s="77" t="s">
        <v>14</v>
      </c>
      <c r="B66" s="28" t="s">
        <v>83</v>
      </c>
      <c r="C66" s="36" t="s">
        <v>16</v>
      </c>
      <c r="D66" s="37" t="s">
        <v>12</v>
      </c>
      <c r="E66" s="47">
        <v>275</v>
      </c>
      <c r="F66" s="33">
        <f t="shared" si="22"/>
        <v>295</v>
      </c>
      <c r="G66" s="43">
        <f t="shared" si="23"/>
        <v>315</v>
      </c>
      <c r="H66" s="40"/>
      <c r="I66" s="46">
        <f t="shared" si="24"/>
        <v>0</v>
      </c>
      <c r="J66" s="51">
        <f t="shared" si="25"/>
        <v>0</v>
      </c>
      <c r="K66" s="52">
        <f t="shared" si="26"/>
        <v>0</v>
      </c>
    </row>
    <row r="67" spans="1:12" x14ac:dyDescent="0.3">
      <c r="A67" s="77" t="s">
        <v>14</v>
      </c>
      <c r="B67" s="28" t="s">
        <v>84</v>
      </c>
      <c r="C67" s="36" t="s">
        <v>16</v>
      </c>
      <c r="D67" s="37" t="s">
        <v>12</v>
      </c>
      <c r="E67" s="47">
        <v>275</v>
      </c>
      <c r="F67" s="33">
        <f t="shared" si="22"/>
        <v>295</v>
      </c>
      <c r="G67" s="43">
        <f t="shared" si="23"/>
        <v>315</v>
      </c>
      <c r="H67" s="40"/>
      <c r="I67" s="46">
        <f t="shared" si="24"/>
        <v>0</v>
      </c>
      <c r="J67" s="51">
        <f t="shared" si="25"/>
        <v>0</v>
      </c>
      <c r="K67" s="52">
        <f t="shared" si="26"/>
        <v>0</v>
      </c>
    </row>
    <row r="68" spans="1:12" x14ac:dyDescent="0.3">
      <c r="A68" s="77" t="s">
        <v>14</v>
      </c>
      <c r="B68" s="28" t="s">
        <v>85</v>
      </c>
      <c r="C68" s="36" t="s">
        <v>16</v>
      </c>
      <c r="D68" s="37" t="s">
        <v>12</v>
      </c>
      <c r="E68" s="47">
        <v>275</v>
      </c>
      <c r="F68" s="33">
        <f t="shared" si="22"/>
        <v>295</v>
      </c>
      <c r="G68" s="43">
        <f t="shared" si="23"/>
        <v>315</v>
      </c>
      <c r="H68" s="40"/>
      <c r="I68" s="46">
        <f t="shared" si="24"/>
        <v>0</v>
      </c>
      <c r="J68" s="51">
        <f t="shared" si="25"/>
        <v>0</v>
      </c>
      <c r="K68" s="52">
        <f t="shared" si="26"/>
        <v>0</v>
      </c>
    </row>
    <row r="69" spans="1:12" x14ac:dyDescent="0.3">
      <c r="A69" s="77" t="s">
        <v>14</v>
      </c>
      <c r="B69" s="28" t="s">
        <v>86</v>
      </c>
      <c r="C69" s="36" t="s">
        <v>16</v>
      </c>
      <c r="D69" s="37" t="s">
        <v>12</v>
      </c>
      <c r="E69" s="47">
        <v>275</v>
      </c>
      <c r="F69" s="33">
        <f t="shared" si="22"/>
        <v>295</v>
      </c>
      <c r="G69" s="43">
        <f t="shared" si="23"/>
        <v>315</v>
      </c>
      <c r="H69" s="40"/>
      <c r="I69" s="46">
        <f t="shared" si="24"/>
        <v>0</v>
      </c>
      <c r="J69" s="51">
        <f t="shared" si="25"/>
        <v>0</v>
      </c>
      <c r="K69" s="52">
        <f t="shared" si="26"/>
        <v>0</v>
      </c>
    </row>
    <row r="70" spans="1:12" x14ac:dyDescent="0.3">
      <c r="A70" s="77" t="s">
        <v>14</v>
      </c>
      <c r="B70" s="28" t="s">
        <v>87</v>
      </c>
      <c r="C70" s="36" t="s">
        <v>16</v>
      </c>
      <c r="D70" s="37" t="s">
        <v>12</v>
      </c>
      <c r="E70" s="47">
        <v>275</v>
      </c>
      <c r="F70" s="33">
        <f t="shared" si="22"/>
        <v>295</v>
      </c>
      <c r="G70" s="43">
        <f t="shared" si="23"/>
        <v>315</v>
      </c>
      <c r="H70" s="40"/>
      <c r="I70" s="46">
        <f t="shared" si="24"/>
        <v>0</v>
      </c>
      <c r="J70" s="51">
        <f t="shared" si="25"/>
        <v>0</v>
      </c>
      <c r="K70" s="52">
        <f t="shared" si="26"/>
        <v>0</v>
      </c>
    </row>
    <row r="71" spans="1:12" x14ac:dyDescent="0.3">
      <c r="A71" s="77" t="s">
        <v>14</v>
      </c>
      <c r="B71" s="28" t="s">
        <v>88</v>
      </c>
      <c r="C71" s="36" t="s">
        <v>16</v>
      </c>
      <c r="D71" s="37" t="s">
        <v>12</v>
      </c>
      <c r="E71" s="47">
        <v>275</v>
      </c>
      <c r="F71" s="33">
        <f t="shared" si="22"/>
        <v>295</v>
      </c>
      <c r="G71" s="43">
        <f t="shared" si="23"/>
        <v>315</v>
      </c>
      <c r="H71" s="40"/>
      <c r="I71" s="46">
        <f t="shared" si="24"/>
        <v>0</v>
      </c>
      <c r="J71" s="51">
        <f t="shared" si="25"/>
        <v>0</v>
      </c>
      <c r="K71" s="52">
        <f t="shared" si="26"/>
        <v>0</v>
      </c>
    </row>
    <row r="72" spans="1:12" ht="15.75" customHeight="1" x14ac:dyDescent="0.3">
      <c r="A72" s="79" t="s">
        <v>106</v>
      </c>
      <c r="B72" s="85" t="s">
        <v>89</v>
      </c>
      <c r="C72" s="63" t="s">
        <v>102</v>
      </c>
      <c r="D72" s="27" t="s">
        <v>107</v>
      </c>
      <c r="E72" s="48">
        <v>40</v>
      </c>
      <c r="F72" s="38">
        <f>E72</f>
        <v>40</v>
      </c>
      <c r="G72" s="44">
        <f>F72+5</f>
        <v>45</v>
      </c>
      <c r="H72" s="41"/>
      <c r="I72" s="46">
        <f t="shared" si="24"/>
        <v>0</v>
      </c>
      <c r="J72" s="51">
        <f t="shared" si="25"/>
        <v>0</v>
      </c>
      <c r="K72" s="52">
        <f t="shared" si="26"/>
        <v>0</v>
      </c>
      <c r="L72" t="s">
        <v>108</v>
      </c>
    </row>
    <row r="73" spans="1:12" ht="15.75" customHeight="1" x14ac:dyDescent="0.3">
      <c r="A73" s="79" t="s">
        <v>106</v>
      </c>
      <c r="B73" s="85" t="s">
        <v>90</v>
      </c>
      <c r="C73" s="63" t="s">
        <v>102</v>
      </c>
      <c r="D73" s="27" t="s">
        <v>107</v>
      </c>
      <c r="E73" s="48">
        <v>40</v>
      </c>
      <c r="F73" s="38">
        <f t="shared" ref="F73:F85" si="37">E73</f>
        <v>40</v>
      </c>
      <c r="G73" s="44">
        <f t="shared" ref="G73:G85" si="38">F73+5</f>
        <v>45</v>
      </c>
      <c r="H73" s="41"/>
      <c r="I73" s="46">
        <f t="shared" si="24"/>
        <v>0</v>
      </c>
      <c r="J73" s="51">
        <f t="shared" si="25"/>
        <v>0</v>
      </c>
      <c r="K73" s="52">
        <f t="shared" si="26"/>
        <v>0</v>
      </c>
      <c r="L73" t="s">
        <v>108</v>
      </c>
    </row>
    <row r="74" spans="1:12" ht="15.75" customHeight="1" x14ac:dyDescent="0.3">
      <c r="A74" s="79" t="s">
        <v>106</v>
      </c>
      <c r="B74" s="85" t="s">
        <v>91</v>
      </c>
      <c r="C74" s="63" t="s">
        <v>102</v>
      </c>
      <c r="D74" s="27" t="s">
        <v>107</v>
      </c>
      <c r="E74" s="48">
        <v>40</v>
      </c>
      <c r="F74" s="38">
        <f t="shared" si="37"/>
        <v>40</v>
      </c>
      <c r="G74" s="44">
        <f t="shared" si="38"/>
        <v>45</v>
      </c>
      <c r="H74" s="41"/>
      <c r="I74" s="46">
        <f t="shared" si="24"/>
        <v>0</v>
      </c>
      <c r="J74" s="51">
        <f t="shared" si="25"/>
        <v>0</v>
      </c>
      <c r="K74" s="52">
        <f t="shared" si="26"/>
        <v>0</v>
      </c>
      <c r="L74" t="s">
        <v>108</v>
      </c>
    </row>
    <row r="75" spans="1:12" ht="15.75" customHeight="1" x14ac:dyDescent="0.3">
      <c r="A75" s="79" t="s">
        <v>106</v>
      </c>
      <c r="B75" s="85" t="s">
        <v>92</v>
      </c>
      <c r="C75" s="63" t="s">
        <v>102</v>
      </c>
      <c r="D75" s="27" t="s">
        <v>107</v>
      </c>
      <c r="E75" s="48">
        <v>40</v>
      </c>
      <c r="F75" s="38">
        <f t="shared" si="37"/>
        <v>40</v>
      </c>
      <c r="G75" s="44">
        <f t="shared" si="38"/>
        <v>45</v>
      </c>
      <c r="H75" s="41"/>
      <c r="I75" s="46">
        <f t="shared" si="24"/>
        <v>0</v>
      </c>
      <c r="J75" s="51">
        <f t="shared" si="25"/>
        <v>0</v>
      </c>
      <c r="K75" s="52">
        <f t="shared" si="26"/>
        <v>0</v>
      </c>
      <c r="L75" t="s">
        <v>108</v>
      </c>
    </row>
    <row r="76" spans="1:12" x14ac:dyDescent="0.3">
      <c r="A76" s="79" t="s">
        <v>106</v>
      </c>
      <c r="B76" s="85" t="s">
        <v>93</v>
      </c>
      <c r="C76" s="63" t="s">
        <v>103</v>
      </c>
      <c r="D76" s="27" t="s">
        <v>107</v>
      </c>
      <c r="E76" s="48">
        <v>40</v>
      </c>
      <c r="F76" s="38">
        <f t="shared" si="37"/>
        <v>40</v>
      </c>
      <c r="G76" s="44">
        <f t="shared" si="38"/>
        <v>45</v>
      </c>
      <c r="H76" s="41"/>
      <c r="I76" s="46">
        <f t="shared" si="24"/>
        <v>0</v>
      </c>
      <c r="J76" s="51">
        <f t="shared" si="25"/>
        <v>0</v>
      </c>
      <c r="K76" s="52">
        <f t="shared" si="26"/>
        <v>0</v>
      </c>
      <c r="L76" t="s">
        <v>108</v>
      </c>
    </row>
    <row r="77" spans="1:12" ht="15.75" customHeight="1" x14ac:dyDescent="0.3">
      <c r="A77" s="79" t="s">
        <v>106</v>
      </c>
      <c r="B77" s="85" t="s">
        <v>94</v>
      </c>
      <c r="C77" s="63" t="s">
        <v>103</v>
      </c>
      <c r="D77" s="27" t="s">
        <v>107</v>
      </c>
      <c r="E77" s="48">
        <v>40</v>
      </c>
      <c r="F77" s="38">
        <f t="shared" si="37"/>
        <v>40</v>
      </c>
      <c r="G77" s="44">
        <f t="shared" si="38"/>
        <v>45</v>
      </c>
      <c r="H77" s="41"/>
      <c r="I77" s="46">
        <f t="shared" si="24"/>
        <v>0</v>
      </c>
      <c r="J77" s="51">
        <f t="shared" si="25"/>
        <v>0</v>
      </c>
      <c r="K77" s="52">
        <f t="shared" si="26"/>
        <v>0</v>
      </c>
      <c r="L77" t="s">
        <v>108</v>
      </c>
    </row>
    <row r="78" spans="1:12" x14ac:dyDescent="0.3">
      <c r="A78" s="79" t="s">
        <v>106</v>
      </c>
      <c r="B78" s="85" t="s">
        <v>95</v>
      </c>
      <c r="C78" s="63" t="s">
        <v>103</v>
      </c>
      <c r="D78" s="27" t="s">
        <v>107</v>
      </c>
      <c r="E78" s="48">
        <v>40</v>
      </c>
      <c r="F78" s="38">
        <f t="shared" si="37"/>
        <v>40</v>
      </c>
      <c r="G78" s="44">
        <f t="shared" si="38"/>
        <v>45</v>
      </c>
      <c r="H78" s="41"/>
      <c r="I78" s="46">
        <f t="shared" si="24"/>
        <v>0</v>
      </c>
      <c r="J78" s="51">
        <f t="shared" si="25"/>
        <v>0</v>
      </c>
      <c r="K78" s="52">
        <f t="shared" si="26"/>
        <v>0</v>
      </c>
      <c r="L78" t="s">
        <v>108</v>
      </c>
    </row>
    <row r="79" spans="1:12" ht="20.399999999999999" x14ac:dyDescent="0.3">
      <c r="A79" s="79" t="s">
        <v>106</v>
      </c>
      <c r="B79" s="28" t="s">
        <v>144</v>
      </c>
      <c r="C79" s="63" t="s">
        <v>104</v>
      </c>
      <c r="D79" s="27" t="s">
        <v>107</v>
      </c>
      <c r="E79" s="48">
        <v>40</v>
      </c>
      <c r="F79" s="38">
        <f t="shared" si="37"/>
        <v>40</v>
      </c>
      <c r="G79" s="44">
        <f t="shared" si="38"/>
        <v>45</v>
      </c>
      <c r="H79" s="41"/>
      <c r="I79" s="46">
        <f t="shared" si="24"/>
        <v>0</v>
      </c>
      <c r="J79" s="51">
        <f t="shared" si="25"/>
        <v>0</v>
      </c>
      <c r="K79" s="52">
        <f t="shared" si="26"/>
        <v>0</v>
      </c>
      <c r="L79" t="s">
        <v>108</v>
      </c>
    </row>
    <row r="80" spans="1:12" ht="20.399999999999999" x14ac:dyDescent="0.3">
      <c r="A80" s="79" t="s">
        <v>106</v>
      </c>
      <c r="B80" s="28" t="s">
        <v>145</v>
      </c>
      <c r="C80" s="63" t="s">
        <v>104</v>
      </c>
      <c r="D80" s="27" t="s">
        <v>107</v>
      </c>
      <c r="E80" s="48">
        <v>40</v>
      </c>
      <c r="F80" s="38">
        <f t="shared" si="37"/>
        <v>40</v>
      </c>
      <c r="G80" s="44">
        <f t="shared" si="38"/>
        <v>45</v>
      </c>
      <c r="H80" s="41"/>
      <c r="I80" s="46">
        <f t="shared" ref="I80" si="39">E80*H80</f>
        <v>0</v>
      </c>
      <c r="J80" s="51">
        <f t="shared" ref="J80" si="40">F80*H80</f>
        <v>0</v>
      </c>
      <c r="K80" s="52">
        <f t="shared" ref="K80" si="41">G80*H80</f>
        <v>0</v>
      </c>
      <c r="L80" t="s">
        <v>108</v>
      </c>
    </row>
    <row r="81" spans="1:12" ht="20.399999999999999" x14ac:dyDescent="0.3">
      <c r="A81" s="79" t="s">
        <v>106</v>
      </c>
      <c r="B81" s="28" t="s">
        <v>113</v>
      </c>
      <c r="C81" s="63" t="s">
        <v>104</v>
      </c>
      <c r="D81" s="27" t="s">
        <v>107</v>
      </c>
      <c r="E81" s="48">
        <v>40</v>
      </c>
      <c r="F81" s="38">
        <f t="shared" si="37"/>
        <v>40</v>
      </c>
      <c r="G81" s="44">
        <f t="shared" si="38"/>
        <v>45</v>
      </c>
      <c r="H81" s="41"/>
      <c r="I81" s="46">
        <f t="shared" ref="I81" si="42">E81*H81</f>
        <v>0</v>
      </c>
      <c r="J81" s="51">
        <f t="shared" ref="J81" si="43">F81*H81</f>
        <v>0</v>
      </c>
      <c r="K81" s="52">
        <f t="shared" ref="K81" si="44">G81*H81</f>
        <v>0</v>
      </c>
      <c r="L81" t="s">
        <v>108</v>
      </c>
    </row>
    <row r="82" spans="1:12" x14ac:dyDescent="0.3">
      <c r="A82" s="79" t="s">
        <v>106</v>
      </c>
      <c r="B82" s="28" t="s">
        <v>96</v>
      </c>
      <c r="C82" s="63" t="s">
        <v>105</v>
      </c>
      <c r="D82" s="27" t="s">
        <v>107</v>
      </c>
      <c r="E82" s="48">
        <v>40</v>
      </c>
      <c r="F82" s="38">
        <f t="shared" si="37"/>
        <v>40</v>
      </c>
      <c r="G82" s="44">
        <f t="shared" si="38"/>
        <v>45</v>
      </c>
      <c r="H82" s="41"/>
      <c r="I82" s="46">
        <f t="shared" si="24"/>
        <v>0</v>
      </c>
      <c r="J82" s="51">
        <f t="shared" si="25"/>
        <v>0</v>
      </c>
      <c r="K82" s="52">
        <f t="shared" si="26"/>
        <v>0</v>
      </c>
      <c r="L82" t="s">
        <v>108</v>
      </c>
    </row>
    <row r="83" spans="1:12" x14ac:dyDescent="0.3">
      <c r="A83" s="79" t="s">
        <v>106</v>
      </c>
      <c r="B83" s="28" t="s">
        <v>146</v>
      </c>
      <c r="C83" s="63" t="s">
        <v>105</v>
      </c>
      <c r="D83" s="27" t="s">
        <v>107</v>
      </c>
      <c r="E83" s="48">
        <v>40</v>
      </c>
      <c r="F83" s="38">
        <f t="shared" si="37"/>
        <v>40</v>
      </c>
      <c r="G83" s="44">
        <f t="shared" si="38"/>
        <v>45</v>
      </c>
      <c r="H83" s="41"/>
      <c r="I83" s="46">
        <f t="shared" ref="I83:I84" si="45">E83*H83</f>
        <v>0</v>
      </c>
      <c r="J83" s="51">
        <f t="shared" ref="J83:J84" si="46">F83*H83</f>
        <v>0</v>
      </c>
      <c r="K83" s="52">
        <f t="shared" ref="K83:K84" si="47">G83*H83</f>
        <v>0</v>
      </c>
      <c r="L83" t="s">
        <v>108</v>
      </c>
    </row>
    <row r="84" spans="1:12" x14ac:dyDescent="0.3">
      <c r="A84" s="79" t="s">
        <v>106</v>
      </c>
      <c r="B84" s="28" t="s">
        <v>147</v>
      </c>
      <c r="C84" s="63" t="s">
        <v>105</v>
      </c>
      <c r="D84" s="27" t="s">
        <v>107</v>
      </c>
      <c r="E84" s="48">
        <v>40</v>
      </c>
      <c r="F84" s="38">
        <f t="shared" si="37"/>
        <v>40</v>
      </c>
      <c r="G84" s="44">
        <f t="shared" si="38"/>
        <v>45</v>
      </c>
      <c r="H84" s="41"/>
      <c r="I84" s="46">
        <f t="shared" si="45"/>
        <v>0</v>
      </c>
      <c r="J84" s="51">
        <f t="shared" si="46"/>
        <v>0</v>
      </c>
      <c r="K84" s="52">
        <f t="shared" si="47"/>
        <v>0</v>
      </c>
      <c r="L84" t="s">
        <v>108</v>
      </c>
    </row>
    <row r="85" spans="1:12" x14ac:dyDescent="0.3">
      <c r="A85" s="79" t="s">
        <v>106</v>
      </c>
      <c r="B85" s="28" t="s">
        <v>97</v>
      </c>
      <c r="C85" s="63" t="s">
        <v>37</v>
      </c>
      <c r="D85" s="27" t="s">
        <v>107</v>
      </c>
      <c r="E85" s="48">
        <v>45</v>
      </c>
      <c r="F85" s="38">
        <f t="shared" si="37"/>
        <v>45</v>
      </c>
      <c r="G85" s="44">
        <f t="shared" si="38"/>
        <v>50</v>
      </c>
      <c r="H85" s="41"/>
      <c r="I85" s="46">
        <f t="shared" si="24"/>
        <v>0</v>
      </c>
      <c r="J85" s="51">
        <f t="shared" si="25"/>
        <v>0</v>
      </c>
      <c r="K85" s="52">
        <f t="shared" si="26"/>
        <v>0</v>
      </c>
      <c r="L85" t="s">
        <v>108</v>
      </c>
    </row>
    <row r="86" spans="1:12" ht="15" thickBot="1" x14ac:dyDescent="0.35">
      <c r="A86" s="80"/>
      <c r="B86" s="32"/>
      <c r="C86" s="32"/>
      <c r="D86" s="32"/>
      <c r="E86" s="49"/>
      <c r="F86" s="50"/>
      <c r="G86" s="45"/>
      <c r="H86" s="32"/>
      <c r="I86" s="62">
        <f t="shared" si="24"/>
        <v>0</v>
      </c>
      <c r="J86" s="50">
        <f t="shared" si="25"/>
        <v>0</v>
      </c>
      <c r="K86" s="53">
        <f t="shared" si="26"/>
        <v>0</v>
      </c>
      <c r="L86" t="s">
        <v>108</v>
      </c>
    </row>
  </sheetData>
  <sortState xmlns:xlrd2="http://schemas.microsoft.com/office/spreadsheetml/2017/richdata2" ref="A4:J7">
    <sortCondition ref="B4:B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Форма заказа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Irina Privezentseva</cp:lastModifiedBy>
  <cp:lastPrinted>2022-02-28T13:55:35Z</cp:lastPrinted>
  <dcterms:created xsi:type="dcterms:W3CDTF">2013-02-13T10:01:32Z</dcterms:created>
  <dcterms:modified xsi:type="dcterms:W3CDTF">2023-04-06T09:33:55Z</dcterms:modified>
</cp:coreProperties>
</file>